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<sst xmlns="http://schemas.openxmlformats.org/spreadsheetml/2006/main" count="65" uniqueCount="65">
  <si>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</si>
  <si>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</si>
  <si>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</si>
  <si>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</si>
  <si>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</si>
  <si>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</si>
  <si>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</si>
  <si>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</si>
  <si>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</si>
  <si>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</si>
  <si>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</si>
  <si>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</si>
  <si>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</si>
  <si>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</si>
  <si>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</si>
  <si>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</si>
  <si>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</si>
  <si>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</si>
  <si>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</si>
  <si>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</si>
  <si>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</si>
  <si>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</si>
  <si>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</si>
  <si>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</si>
  <si>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</si>
  <si>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</si>
  <si>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</si>
  <si>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</si>
  <si>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</si>
  <si>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</si>
  <si>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</si>
  <si>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</si>
  <si>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</si>
  <si>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</si>
  <si>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</si>
  <si>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</si>
  <si>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</si>
  <si>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</si>
  <si>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Sucree pour Foncage (Ecole Lenotre)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</si>
  <si>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</si>
  <si>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</si>
  <si>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</si>
  <si>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</si>
  <si>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</si>
  <si>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</si>
  <si>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</si>
  <si>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</si>
  <si>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</si>
  <si>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</si>
  <si>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</si>
  <si>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</si>
  <si>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</si>
  <si>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</si>
  <si>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</si>
  <si>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</si>
  <si>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</si>
  <si>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</si>
  <si>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SEL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</si>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</sst>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2325</v>
      </c>
      <c r="C3" t="s" s="5">
        <v>3</v>
      </c>
      <c r="D3"/>
      <c r="E3"/>
      <c r="F3"/>
    </row>
    <row r="4">
      <c r="A4" t="s">
        <v>4</v>
      </c>
      <c r="B4" s="6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0.25</v>
      </c>
      <c r="E7" s="6">
        <f>D7*$B$2</f>
        <v>0.25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14</v>
      </c>
      <c r="G9" s="8">
        <f>E9*3.9514</f>
        <v>2.37084</v>
      </c>
    </row>
    <row r="10">
      <c r="A10" t="s" s="9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24</v>
      </c>
      <c r="G10" s="8">
        <f>E10*0.27</f>
        <v>1.08</v>
      </c>
    </row>
    <row r="11">
      <c r="A11" t="s" s="9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14</v>
      </c>
      <c r="G11" s="8">
        <f>E11*0.186416</f>
        <v>0.001864</v>
      </c>
    </row>
    <row r="12">
      <c r="A12" t="s">
        <v>28</v>
      </c>
      <c r="B12" t="s">
        <v>29</v>
      </c>
      <c r="C12" t="s">
        <v>30</v>
      </c>
      <c r="D12" s="4">
        <v>0.265</v>
      </c>
      <c r="E12" s="6">
        <f>D12*$B$2</f>
        <v>0.265</v>
      </c>
      <c r="F12" t="s">
        <v>14</v>
      </c>
      <c r="G12" s="8">
        <f>E12*0.82</f>
        <v>0.2173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  <row r="4">
      <c r="A4" t="s">
        <v>38</v>
      </c>
      <c r="B4">
        <v>3</v>
      </c>
      <c r="C4" t="s">
        <v>42</v>
      </c>
      <c r="D4" t="s" s="12">
        <v>43</v>
      </c>
      <c r="E4" t="s" s="12"/>
      <c r="F4"/>
    </row>
    <row r="5">
      <c r="A5" t="s">
        <v>38</v>
      </c>
      <c r="B5">
        <v>4</v>
      </c>
      <c r="C5"/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38</v>
      </c>
      <c r="C2" t="s">
        <v>49</v>
      </c>
      <c r="D2" s="6">
        <f>'Besoins'!$B$2*2325</f>
        <v>2325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'Besoins'!$B$2*0.6</f>
        <v>0.6</v>
      </c>
      <c r="E3" t="s">
        <v>14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14</v>
      </c>
    </row>
    <row r="5">
      <c r="A5">
        <v>1</v>
      </c>
      <c r="B5" t="s">
        <v>53</v>
      </c>
      <c r="C5" t="s">
        <v>51</v>
      </c>
      <c r="D5" s="6">
        <f>'Besoins'!$B$2*0.25</f>
        <v>0.25</v>
      </c>
      <c r="E5" t="s">
        <v>14</v>
      </c>
    </row>
    <row r="6">
      <c r="A6">
        <v>1</v>
      </c>
      <c r="B6" t="s">
        <v>53</v>
      </c>
      <c r="C6" t="s">
        <v>51</v>
      </c>
      <c r="D6" s="6">
        <f>'Besoins'!$B$2*0.015</f>
        <v>0.015</v>
      </c>
      <c r="E6" t="s">
        <v>14</v>
      </c>
    </row>
    <row r="7">
      <c r="A7">
        <v>1</v>
      </c>
      <c r="B7" t="s">
        <v>54</v>
      </c>
      <c r="C7" t="s">
        <v>55</v>
      </c>
      <c r="D7" s="6">
        <f>'Besoins'!$B$2*4</f>
        <v>4</v>
      </c>
      <c r="E7" t="s">
        <v>24</v>
      </c>
    </row>
    <row r="8">
      <c r="A8">
        <v>1</v>
      </c>
      <c r="B8" t="s">
        <v>56</v>
      </c>
      <c r="C8" t="s">
        <v>51</v>
      </c>
      <c r="D8" s="6">
        <f>'Besoins'!$B$2*1</f>
        <v>1</v>
      </c>
      <c r="E8" t="s">
        <v>14</v>
      </c>
    </row>
    <row r="9">
      <c r="A9">
        <v>1</v>
      </c>
      <c r="B9" t="s">
        <v>57</v>
      </c>
      <c r="C9" t="s">
        <v>51</v>
      </c>
      <c r="D9" s="6">
        <f>'Besoins'!$B$2*0.01</f>
        <v>0.01</v>
      </c>
      <c r="E9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"[METTRE] "&amp;Procedure!D2</f>
        <v>[METTRE] Mettre ensemble beurre, sucre, oeufs et farine dans la bassine du batteur en 1ere vitesse avec le bras</v>
      </c>
      <c r="C5"/>
      <c r="D5"/>
    </row>
    <row r="6">
      <c r="A6" t="s" s="15">
        <v>61</v>
      </c>
      <c r="B6" t="str" s="12">
        <f>Procedure!D3</f>
        <v>Des que la farine ne risque plus de partir dans tous les sens, passer en 3eme vitesse moins d'une minute</v>
      </c>
      <c r="C6"/>
      <c r="D6"/>
    </row>
    <row r="7">
      <c r="A7" t="s" s="15">
        <v>62</v>
      </c>
      <c r="B7" t="str" s="12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5">
        <v>63</v>
      </c>
      <c r="B8" t="str" s="12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