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<sst xmlns="http://schemas.openxmlformats.org/spreadsheetml/2006/main" count="53" uniqueCount="53">
  <si>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</si>
  <si>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</si>
  <si>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</si>
  <si>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</si>
  <si>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</si>
  <si>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</si>
  <si>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</si>
  <si>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</si>
  <si>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</si>
  <si>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</si>
  <si>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</si>
  <si>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</si>
  <si>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</si>
  <si>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</si>
  <si>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</si>
  <si>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kg</t>
  </si>
  <si>
    <t>00000224</t>
  </si>
  <si>
    <t>CITRON</t>
  </si>
  <si>
    <t>FRUIT FRAIS</t>
  </si>
  <si>
    <t>00000051</t>
  </si>
  <si>
    <t>LAIT</t>
  </si>
  <si>
    <t>Produits laitiers</t>
  </si>
  <si>
    <t>lt</t>
  </si>
  <si>
    <t>SUC-GLACE</t>
  </si>
  <si>
    <t>Sucre glace tamisé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</si>
  <si>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</si>
  <si>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</si>
  <si>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</si>
  <si>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</si>
  <si>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</si>
  <si>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</si>
  <si>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</si>
  <si>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</si>
  <si>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Pastillage (variante gelatine)</t>
  </si>
  <si>
    <t>Gelatine : 6 feuilles (environ 2gr/feuille).</t>
  </si>
  <si>
    <t>Citron : jus converti en 50ml (equivalent Pulco possible).</t>
  </si>
  <si>
    <t>Niveau</t>
  </si>
  <si>
    <t>Composant</t>
  </si>
  <si>
    <t>Type</t>
  </si>
  <si>
    <t>Quantité (× multiplicateur, voir feuille Besoins)</t>
  </si>
  <si>
    <t>recette</t>
  </si>
  <si>
    <t xml:space="preserve">    ↳ GELATINE EN FEUILLES (P) (conv.)</t>
  </si>
  <si>
    <t>conversion</t>
  </si>
  <si>
    <t>pc</t>
  </si>
  <si>
    <t xml:space="preserve">    ↳ CITRON (JUS) (conv.)</t>
  </si>
  <si>
    <t xml:space="preserve">    ↳ LAIT</t>
  </si>
  <si>
    <t>matiere</t>
  </si>
  <si>
    <t xml:space="preserve">    ↳ Sucre glace tamisé</t>
  </si>
  <si>
    <t>Fiche technique — Pastillage (variante gelatine)</t>
  </si>
  <si>
    <t>Pastillage (variante gelatine)  C85.SUCR.PASTIL0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</si>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</sst>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1176</v>
      </c>
      <c r="C3" t="s" s="5">
        <v>3</v>
      </c>
      <c r="D3"/>
      <c r="E3"/>
      <c r="F3"/>
    </row>
    <row r="4">
      <c r="A4" t="s">
        <v>4</v>
      </c>
      <c r="B4" s="6">
        <f>$B$2*B3</f>
        <v>1176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6</v>
      </c>
      <c r="E7" s="6">
        <f>D7*$B$2</f>
        <v>6</v>
      </c>
      <c r="F7" t="s">
        <v>15</v>
      </c>
      <c r="G7" s="9">
        <f>E7*16.0945</f>
        <v>96.567</v>
      </c>
    </row>
    <row r="8">
      <c r="A8" t="s" s="8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15</v>
      </c>
      <c r="G8" s="9">
        <f>E8*1.09074</f>
        <v>1.09074</v>
      </c>
    </row>
    <row r="9">
      <c r="A9" t="s" s="8">
        <v>19</v>
      </c>
      <c r="B9" t="s">
        <v>20</v>
      </c>
      <c r="C9" t="s">
        <v>21</v>
      </c>
      <c r="D9" s="4">
        <v>0.1</v>
      </c>
      <c r="E9" s="6">
        <f>D9*$B$2</f>
        <v>0.1</v>
      </c>
      <c r="F9" t="s">
        <v>22</v>
      </c>
      <c r="G9" s="9">
        <f>E9*0.5999</f>
        <v>0.05999</v>
      </c>
    </row>
    <row r="10">
      <c r="A10" t="s">
        <v>23</v>
      </c>
      <c r="B10" t="s">
        <v>24</v>
      </c>
      <c r="C10" t="s">
        <v>25</v>
      </c>
      <c r="D10" s="4">
        <v>1</v>
      </c>
      <c r="E10" s="6">
        <f>D10*$B$2</f>
        <v>1</v>
      </c>
      <c r="F10" t="s">
        <v>15</v>
      </c>
      <c r="G10" s="9">
        <f>E10*1.05</f>
        <v>1.05</v>
      </c>
    </row>
    <row r="11">
      <c r="A11"/>
      <c r="B11"/>
      <c r="C11"/>
      <c r="D11"/>
      <c r="E11"/>
      <c r="F11" t="s" s="10">
        <v>26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>
        <v>1</v>
      </c>
      <c r="C2"/>
      <c r="D2" t="s" s="12">
        <v>34</v>
      </c>
      <c r="E2" t="s" s="12"/>
      <c r="F2"/>
    </row>
    <row r="3">
      <c r="A3" t="s">
        <v>33</v>
      </c>
      <c r="B3">
        <v>2</v>
      </c>
      <c r="C3"/>
      <c r="D3" t="s" s="12">
        <v>35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33</v>
      </c>
      <c r="C2" t="s">
        <v>40</v>
      </c>
      <c r="D2" s="6">
        <f>'Besoins'!$B$2*1176</f>
        <v>1176</v>
      </c>
      <c r="E2" t="s">
        <v>3</v>
      </c>
    </row>
    <row r="3">
      <c r="A3">
        <v>1</v>
      </c>
      <c r="B3" t="s">
        <v>41</v>
      </c>
      <c r="C3" t="s">
        <v>42</v>
      </c>
      <c r="D3" s="6">
        <f>'Besoins'!$B$2*6</f>
        <v>6</v>
      </c>
      <c r="E3" t="s">
        <v>43</v>
      </c>
    </row>
    <row r="4">
      <c r="A4">
        <v>1</v>
      </c>
      <c r="B4" t="s">
        <v>44</v>
      </c>
      <c r="C4" t="s">
        <v>42</v>
      </c>
      <c r="D4" s="6">
        <f>'Besoins'!$B$2*0.05</f>
        <v>0.05</v>
      </c>
      <c r="E4" t="s">
        <v>22</v>
      </c>
    </row>
    <row r="5">
      <c r="A5">
        <v>1</v>
      </c>
      <c r="B5" t="s">
        <v>45</v>
      </c>
      <c r="C5" t="s">
        <v>46</v>
      </c>
      <c r="D5" s="6">
        <f>'Besoins'!$B$2*0.1</f>
        <v>0.1</v>
      </c>
      <c r="E5" t="s">
        <v>22</v>
      </c>
    </row>
    <row r="6">
      <c r="A6">
        <v>1</v>
      </c>
      <c r="B6" t="s">
        <v>47</v>
      </c>
      <c r="C6" t="s">
        <v>46</v>
      </c>
      <c r="D6" s="6">
        <f>'Besoins'!$B$2*1</f>
        <v>1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48</v>
      </c>
      <c r="B1"/>
      <c r="C1"/>
      <c r="D1"/>
    </row>
    <row r="2">
      <c r="A2" t="str" s="13">
        <f>"C85.SUCR.PASTIL0 · PAT.CADRES · référence : "&amp;Besoins!B3&amp;" "&amp;Besoins!C3&amp;" · multiplicateur réglable sur la feuille ""Besoins"""</f>
        <v>C85.SUCR.PASTIL0 · PAT.CADRES · référence : 1 176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49</v>
      </c>
      <c r="B4"/>
      <c r="C4"/>
      <c r="D4"/>
    </row>
    <row r="5">
      <c r="A5" t="s" s="15">
        <v>50</v>
      </c>
      <c r="B5" t="str" s="12">
        <f>Procedure!D2</f>
        <v>Gelatine : 6 feuilles (environ 2gr/feuille).</v>
      </c>
      <c r="C5"/>
      <c r="D5"/>
    </row>
    <row r="6">
      <c r="A6" t="s" s="15">
        <v>51</v>
      </c>
      <c r="B6" t="str" s="12">
        <f>Procedure!D3</f>
        <v>Citron : jus converti en 50ml (equivalent Pulco possible).</v>
      </c>
      <c r="C6"/>
      <c r="D6"/>
    </row>
    <row r="7">
      <c r="A7"/>
      <c r="B7"/>
      <c r="C7"/>
      <c r="D7"/>
    </row>
    <row r="8">
      <c r="A8" t="s" s="16">
        <v>52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2026-09-15T14:12:47Z</dcterms:created>
  <dc:title>Pastillage (variante gelatine)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2026-09-15T14:12:47Z</dcterms:modified>
  <cp:revision>1</cp:revision>
</cp:coreProperties>
</file>