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<sst xmlns="http://schemas.openxmlformats.org/spreadsheetml/2006/main" count="79" uniqueCount="79">
  <si>
    <t>Besoins matière</t>
  </si>
  <si>
    <t>Multiplicateur souhaité</t>
  </si>
  <si>
    <t>Quantité de référence</t>
  </si>
  <si>
    <t>gr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</si>
  <si>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</si>
  <si>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</si>
  <si>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</si>
  <si>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</si>
  <si>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</si>
  <si>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</si>
  <si>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</si>
  <si>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</si>
  <si>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CATY-SEIGLE</t>
  </si>
  <si>
    <t>Caty-Seigle (levain de seigle deshydrate)</t>
  </si>
  <si>
    <t>kg</t>
  </si>
  <si>
    <t>00000139</t>
  </si>
  <si>
    <t>FARINE (000)</t>
  </si>
  <si>
    <t>Eléments divers</t>
  </si>
  <si>
    <t>00000033</t>
  </si>
  <si>
    <t>SEL</t>
  </si>
  <si>
    <t>Matières diverses (à trier)</t>
  </si>
  <si>
    <t>FAR-SEIGLE</t>
  </si>
  <si>
    <t>Farine de seigle T130</t>
  </si>
  <si>
    <t>Farines alternatives &amp; spéciales</t>
  </si>
  <si>
    <t>00000051</t>
  </si>
  <si>
    <t>LAIT</t>
  </si>
  <si>
    <t>Produits laitiers</t>
  </si>
  <si>
    <t>lt</t>
  </si>
  <si>
    <t>LEV-FRAICHE</t>
  </si>
  <si>
    <t>Levure fraîche de boulanger</t>
  </si>
  <si>
    <t>Levures et agents levants</t>
  </si>
  <si>
    <t>00000031</t>
  </si>
  <si>
    <t>RAISIN DE CORINTHE</t>
  </si>
  <si>
    <t>Produits secs</t>
  </si>
  <si>
    <t>Total</t>
  </si>
  <si>
    <t>Recette</t>
  </si>
  <si>
    <t>#</t>
  </si>
  <si>
    <t>Verbe</t>
  </si>
  <si>
    <t>Étape</t>
  </si>
  <si>
    <t>Précision technique</t>
  </si>
  <si>
    <t>Durée</t>
  </si>
  <si>
    <t>Pain de Seigle (Ecole Lenotre)</t>
  </si>
  <si>
    <t>PÉTRIR</t>
  </si>
  <si>
    <t>Petrir (moins qu'un pain de mie)</t>
  </si>
  <si>
    <t>POINTER</t>
  </si>
  <si>
    <t>Pointer 1 heure</t>
  </si>
  <si>
    <t>DIVISER</t>
  </si>
  <si>
    <t>Pour buffet : peser et bouler des patons de +-925gr (= 2 pains)</t>
  </si>
  <si>
    <t>INCORPORER</t>
  </si>
  <si>
    <t>PIQUER</t>
  </si>
  <si>
    <t>Laisser pousser et piquer avant la mise au four</t>
  </si>
  <si>
    <t>BADIGEONNER</t>
  </si>
  <si>
    <t>Badigeonner a l'eau a l'entree et a la sortie du four</t>
  </si>
  <si>
    <t>Cuisson rapide, four plus vif que le pain de mie, environ 220-230C</t>
  </si>
  <si>
    <t>Pour magasins : faire 4 patons de 465gr ou 2 patons de 925gr</t>
  </si>
  <si>
    <t>Niveau</t>
  </si>
  <si>
    <t>Composant</t>
  </si>
  <si>
    <t>Type</t>
  </si>
  <si>
    <t>Quantité (× multiplicateur, voir feuille Besoins)</t>
  </si>
  <si>
    <t>recette</t>
  </si>
  <si>
    <t xml:space="preserve">    ↳ Farine de seigle T130</t>
  </si>
  <si>
    <t>matiere</t>
  </si>
  <si>
    <t xml:space="preserve">    ↳ FARINE (000)</t>
  </si>
  <si>
    <t xml:space="preserve">    ↳ Caty-Seigle (levain de seigle deshydrate)</t>
  </si>
  <si>
    <t xml:space="preserve">    ↳ SEL</t>
  </si>
  <si>
    <t xml:space="preserve">    ↳ Levure fraîche de boulanger</t>
  </si>
  <si>
    <t xml:space="preserve">    ↳ LAIT</t>
  </si>
  <si>
    <t xml:space="preserve">    ↳ RAISIN DE CORINTHE</t>
  </si>
  <si>
    <t>Fiche technique — Pain de Seigle (Ecole Lenotre)</t>
  </si>
  <si>
    <t>Pain de Seigle (Ecole Lenotre)  C85.PAIN.SEIGLE</t>
  </si>
  <si>
    <t>1.</t>
  </si>
  <si>
    <t>2.</t>
  </si>
  <si>
    <t>3.</t>
  </si>
  <si>
    <t>4.</t>
  </si>
  <si>
    <t>5.</t>
  </si>
  <si>
    <t>6.</t>
  </si>
  <si>
    <t>7.</t>
  </si>
  <si>
    <t>8.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</si>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</sst>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202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1820</v>
      </c>
      <c r="C3" t="s" s="5">
        <v>3</v>
      </c>
      <c r="D3"/>
      <c r="E3"/>
      <c r="F3"/>
    </row>
    <row r="4">
      <c r="A4" t="s">
        <v>4</v>
      </c>
      <c r="B4" s="6">
        <f>$B$2*B3</f>
        <v>1820</v>
      </c>
      <c r="C4" t="str">
        <f>C3</f>
        <v>gr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>
        <v>12</v>
      </c>
      <c r="B7" t="s">
        <v>13</v>
      </c>
      <c r="C7"/>
      <c r="D7" s="4">
        <v>0.05</v>
      </c>
      <c r="E7" s="6">
        <f>D7*$B$2</f>
        <v>0.05</v>
      </c>
      <c r="F7" t="s">
        <v>14</v>
      </c>
      <c r="G7" s="8">
        <f>E7*0</f>
        <v>0</v>
      </c>
    </row>
    <row r="8">
      <c r="A8" t="s" s="9">
        <v>15</v>
      </c>
      <c r="B8" t="s">
        <v>16</v>
      </c>
      <c r="C8" t="s">
        <v>17</v>
      </c>
      <c r="D8" s="4">
        <v>0.55</v>
      </c>
      <c r="E8" s="6">
        <f>D8*$B$2</f>
        <v>0.55</v>
      </c>
      <c r="F8" t="s">
        <v>14</v>
      </c>
      <c r="G8" s="8">
        <f>E8*0.489836</f>
        <v>0.26941</v>
      </c>
    </row>
    <row r="9">
      <c r="A9" t="s" s="9">
        <v>18</v>
      </c>
      <c r="B9" t="s">
        <v>19</v>
      </c>
      <c r="C9" t="s">
        <v>20</v>
      </c>
      <c r="D9" s="4">
        <v>0.02</v>
      </c>
      <c r="E9" s="6">
        <f>D9*$B$2</f>
        <v>0.02</v>
      </c>
      <c r="F9" t="s">
        <v>14</v>
      </c>
      <c r="G9" s="8">
        <f>E9*0.186416</f>
        <v>0.003728</v>
      </c>
    </row>
    <row r="10">
      <c r="A10" t="s">
        <v>21</v>
      </c>
      <c r="B10" t="s">
        <v>22</v>
      </c>
      <c r="C10" t="s">
        <v>23</v>
      </c>
      <c r="D10" s="4">
        <v>0.45</v>
      </c>
      <c r="E10" s="6">
        <f>D10*$B$2</f>
        <v>0.45</v>
      </c>
      <c r="F10" t="s">
        <v>14</v>
      </c>
      <c r="G10" s="8">
        <f>E10*1.2</f>
        <v>0.54</v>
      </c>
    </row>
    <row r="11">
      <c r="A11" t="s" s="9">
        <v>24</v>
      </c>
      <c r="B11" t="s">
        <v>25</v>
      </c>
      <c r="C11" t="s">
        <v>26</v>
      </c>
      <c r="D11" s="4">
        <v>0.75</v>
      </c>
      <c r="E11" s="6">
        <f>D11*$B$2</f>
        <v>0.75</v>
      </c>
      <c r="F11" t="s">
        <v>27</v>
      </c>
      <c r="G11" s="8">
        <f>E11*0.5999</f>
        <v>0.449925</v>
      </c>
    </row>
    <row r="12">
      <c r="A12" t="s">
        <v>28</v>
      </c>
      <c r="B12" t="s">
        <v>29</v>
      </c>
      <c r="C12" t="s">
        <v>30</v>
      </c>
      <c r="D12" s="4">
        <v>0.03</v>
      </c>
      <c r="E12" s="6">
        <f>D12*$B$2</f>
        <v>0.03</v>
      </c>
      <c r="F12" t="s">
        <v>14</v>
      </c>
      <c r="G12" s="8">
        <f>E12*2.2</f>
        <v>0.066</v>
      </c>
    </row>
    <row r="13">
      <c r="A13" t="s" s="9">
        <v>31</v>
      </c>
      <c r="B13" t="s">
        <v>32</v>
      </c>
      <c r="C13" t="s">
        <v>33</v>
      </c>
      <c r="D13" s="4">
        <v>0.06</v>
      </c>
      <c r="E13" s="6">
        <f>D13*$B$2</f>
        <v>0.06</v>
      </c>
      <c r="F13" t="s">
        <v>14</v>
      </c>
      <c r="G13" s="8">
        <f>E13*2.008</f>
        <v>0.12048</v>
      </c>
    </row>
    <row r="14">
      <c r="A14"/>
      <c r="B14"/>
      <c r="C14"/>
      <c r="D14"/>
      <c r="E14"/>
      <c r="F14" t="s" s="10">
        <v>34</v>
      </c>
      <c r="G14" s="11">
        <f>SUM(G7:G13)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35</v>
      </c>
      <c r="B1" t="s" s="7">
        <v>36</v>
      </c>
      <c r="C1" t="s" s="7">
        <v>37</v>
      </c>
      <c r="D1" t="s" s="7">
        <v>38</v>
      </c>
      <c r="E1" t="s" s="7">
        <v>39</v>
      </c>
      <c r="F1" t="s" s="7">
        <v>40</v>
      </c>
    </row>
    <row r="2">
      <c r="A2" t="s">
        <v>41</v>
      </c>
      <c r="B2">
        <v>1</v>
      </c>
      <c r="C2" t="s">
        <v>42</v>
      </c>
      <c r="D2" t="s" s="12">
        <v>43</v>
      </c>
      <c r="E2" t="s" s="12"/>
      <c r="F2"/>
    </row>
    <row r="3">
      <c r="A3" t="s">
        <v>41</v>
      </c>
      <c r="B3">
        <v>2</v>
      </c>
      <c r="C3" t="s">
        <v>44</v>
      </c>
      <c r="D3" t="s" s="12">
        <v>45</v>
      </c>
      <c r="E3" t="s" s="12"/>
      <c r="F3"/>
    </row>
    <row r="4">
      <c r="A4" t="s">
        <v>41</v>
      </c>
      <c r="B4">
        <v>3</v>
      </c>
      <c r="C4" t="s">
        <v>46</v>
      </c>
      <c r="D4" t="s" s="12">
        <v>47</v>
      </c>
      <c r="E4" t="s" s="12"/>
      <c r="F4"/>
    </row>
    <row r="5">
      <c r="A5" t="s">
        <v>41</v>
      </c>
      <c r="B5">
        <v>4</v>
      </c>
      <c r="C5" t="s">
        <v>48</v>
      </c>
      <c r="D5" t="inlineStr" s="12">
        <is>
          <t>FACULTATIF (variante buffet uniquement) : ajouter 30gr de raisins par pain, soit 60gr (0,060kg) pour un paton de 2 pains -- composant Raisin de Corinthe present dans la liste mais a exclure du cout si vous faites la version nature</t>
        </is>
      </c>
      <c r="E5" t="s" s="12"/>
      <c r="F5"/>
    </row>
    <row r="6">
      <c r="A6" t="s">
        <v>41</v>
      </c>
      <c r="B6">
        <v>5</v>
      </c>
      <c r="C6" t="s">
        <v>49</v>
      </c>
      <c r="D6" t="s" s="12">
        <v>50</v>
      </c>
      <c r="E6" t="s" s="12"/>
      <c r="F6"/>
    </row>
    <row r="7">
      <c r="A7" t="s">
        <v>41</v>
      </c>
      <c r="B7">
        <v>6</v>
      </c>
      <c r="C7" t="s">
        <v>51</v>
      </c>
      <c r="D7" t="s" s="12">
        <v>52</v>
      </c>
      <c r="E7" t="s" s="12"/>
      <c r="F7"/>
    </row>
    <row r="8">
      <c r="A8" t="s">
        <v>41</v>
      </c>
      <c r="B8">
        <v>7</v>
      </c>
      <c r="C8"/>
      <c r="D8" t="s" s="12">
        <v>53</v>
      </c>
      <c r="E8" t="s" s="12"/>
      <c r="F8"/>
    </row>
    <row r="9">
      <c r="A9" t="s">
        <v>41</v>
      </c>
      <c r="B9">
        <v>8</v>
      </c>
      <c r="C9"/>
      <c r="D9" t="s" s="12">
        <v>54</v>
      </c>
      <c r="E9" t="s" s="12"/>
      <c r="F9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55</v>
      </c>
      <c r="B1" t="s" s="7">
        <v>56</v>
      </c>
      <c r="C1" t="s" s="7">
        <v>57</v>
      </c>
      <c r="D1" t="s" s="7">
        <v>58</v>
      </c>
      <c r="E1" t="s" s="7">
        <v>10</v>
      </c>
    </row>
    <row r="2">
      <c r="A2">
        <v>0</v>
      </c>
      <c r="B2" t="s">
        <v>41</v>
      </c>
      <c r="C2" t="s">
        <v>59</v>
      </c>
      <c r="D2" s="6">
        <f>'Besoins'!$B$2*1820</f>
        <v>1820</v>
      </c>
      <c r="E2" t="s">
        <v>3</v>
      </c>
    </row>
    <row r="3">
      <c r="A3">
        <v>1</v>
      </c>
      <c r="B3" t="s">
        <v>60</v>
      </c>
      <c r="C3" t="s">
        <v>61</v>
      </c>
      <c r="D3" s="6">
        <f>'Besoins'!$B$2*0.45</f>
        <v>0.45</v>
      </c>
      <c r="E3" t="s">
        <v>14</v>
      </c>
    </row>
    <row r="4">
      <c r="A4">
        <v>1</v>
      </c>
      <c r="B4" t="s">
        <v>62</v>
      </c>
      <c r="C4" t="s">
        <v>61</v>
      </c>
      <c r="D4" s="6">
        <f>'Besoins'!$B$2*0.55</f>
        <v>0.55</v>
      </c>
      <c r="E4" t="s">
        <v>14</v>
      </c>
    </row>
    <row r="5">
      <c r="A5">
        <v>1</v>
      </c>
      <c r="B5" t="s">
        <v>63</v>
      </c>
      <c r="C5" t="s">
        <v>61</v>
      </c>
      <c r="D5" s="6">
        <f>'Besoins'!$B$2*0.05</f>
        <v>0.05</v>
      </c>
      <c r="E5" t="s">
        <v>14</v>
      </c>
    </row>
    <row r="6">
      <c r="A6">
        <v>1</v>
      </c>
      <c r="B6" t="s">
        <v>64</v>
      </c>
      <c r="C6" t="s">
        <v>61</v>
      </c>
      <c r="D6" s="6">
        <f>'Besoins'!$B$2*0.02</f>
        <v>0.02</v>
      </c>
      <c r="E6" t="s">
        <v>14</v>
      </c>
    </row>
    <row r="7">
      <c r="A7">
        <v>1</v>
      </c>
      <c r="B7" t="s">
        <v>65</v>
      </c>
      <c r="C7" t="s">
        <v>61</v>
      </c>
      <c r="D7" s="6">
        <f>'Besoins'!$B$2*0.03</f>
        <v>0.03</v>
      </c>
      <c r="E7" t="s">
        <v>14</v>
      </c>
    </row>
    <row r="8">
      <c r="A8">
        <v>1</v>
      </c>
      <c r="B8" t="s">
        <v>66</v>
      </c>
      <c r="C8" t="s">
        <v>61</v>
      </c>
      <c r="D8" s="6">
        <f>'Besoins'!$B$2*0.75</f>
        <v>0.75</v>
      </c>
      <c r="E8" t="s">
        <v>27</v>
      </c>
    </row>
    <row r="9">
      <c r="A9">
        <v>1</v>
      </c>
      <c r="B9" t="s">
        <v>67</v>
      </c>
      <c r="C9" t="s">
        <v>61</v>
      </c>
      <c r="D9" s="6">
        <f>'Besoins'!$B$2*0.06</f>
        <v>0.06</v>
      </c>
      <c r="E9" t="s">
        <v>14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4"/>
  <cols>
    <col min="1" max="1" width="22" customWidth="1"/>
    <col min="2" max="2" width="52" customWidth="1"/>
  </cols>
  <sheetData>
    <row r="1" customHeight="1" ht="24">
      <c r="A1" t="s" s="2">
        <v>68</v>
      </c>
      <c r="B1"/>
      <c r="C1"/>
      <c r="D1"/>
    </row>
    <row r="2">
      <c r="A2" t="str" s="13">
        <f>"C85.PAIN.SEIGLE · PAT.PATES.POUSSEES · référence : "&amp;Besoins!B3&amp;" "&amp;Besoins!C3&amp;" · multiplicateur réglable sur la feuille ""Besoins"""</f>
        <v>C85.PAIN.SEIGLE · PAT.PATES.POUSSEES · référence : 1 820 gr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69</v>
      </c>
      <c r="B4"/>
      <c r="C4"/>
      <c r="D4"/>
    </row>
    <row r="5">
      <c r="A5" t="s" s="15">
        <v>70</v>
      </c>
      <c r="B5" t="str" s="12">
        <f>"[PÉTRIR] "&amp;Procedure!D2</f>
        <v>[PÉTRIR] Petrir (moins qu'un pain de mie)</v>
      </c>
      <c r="C5"/>
      <c r="D5"/>
    </row>
    <row r="6">
      <c r="A6" t="s" s="15">
        <v>71</v>
      </c>
      <c r="B6" t="str" s="12">
        <f>"[POINTER] "&amp;Procedure!D3</f>
        <v>[POINTER] Pointer 1 heure</v>
      </c>
      <c r="C6"/>
      <c r="D6"/>
    </row>
    <row r="7">
      <c r="A7" t="s" s="15">
        <v>72</v>
      </c>
      <c r="B7" t="str" s="12">
        <f>"[DIVISER] "&amp;Procedure!D4</f>
        <v>[DIVISER] Pour buffet : peser et bouler des patons de +-925gr (= 2 pains)</v>
      </c>
      <c r="C7"/>
      <c r="D7"/>
    </row>
    <row r="8">
      <c r="A8" t="s" s="15">
        <v>73</v>
      </c>
      <c r="B8" t="str" s="12">
        <f>"[INCORPORER] "&amp;Procedure!D5</f>
        <v>[INCORPORER] FACULTATIF (variante buffet uniquement) : ajouter 30gr de raisins par pain, soit 60gr (0,060kg) pour un paton de 2 pains -- composant Raisin de Corinthe present dans la liste mais a exclure du cout si vous faites la version nature</v>
      </c>
      <c r="C8"/>
      <c r="D8"/>
    </row>
    <row r="9">
      <c r="A9" t="s" s="15">
        <v>74</v>
      </c>
      <c r="B9" t="str" s="12">
        <f>"[PIQUER] "&amp;Procedure!D6</f>
        <v>[PIQUER] Laisser pousser et piquer avant la mise au four</v>
      </c>
      <c r="C9"/>
      <c r="D9"/>
    </row>
    <row r="10">
      <c r="A10" t="s" s="15">
        <v>75</v>
      </c>
      <c r="B10" t="str" s="12">
        <f>"[BADIGEONNER] "&amp;Procedure!D7</f>
        <v>[BADIGEONNER] Badigeonner a l'eau a l'entree et a la sortie du four</v>
      </c>
      <c r="C10"/>
      <c r="D10"/>
    </row>
    <row r="11">
      <c r="A11" t="s" s="15">
        <v>76</v>
      </c>
      <c r="B11" t="str" s="12">
        <f>Procedure!D8</f>
        <v>Cuisson rapide, four plus vif que le pain de mie, environ 220-230C</v>
      </c>
      <c r="C11"/>
      <c r="D11"/>
    </row>
    <row r="12">
      <c r="A12" t="s" s="15">
        <v>77</v>
      </c>
      <c r="B12" t="str" s="12">
        <f>Procedure!D9</f>
        <v>Pour magasins : faire 4 patons de 465gr ou 2 patons de 925gr</v>
      </c>
      <c r="C12"/>
      <c r="D12"/>
    </row>
    <row r="13">
      <c r="A13"/>
      <c r="B13"/>
      <c r="C13"/>
      <c r="D13"/>
    </row>
    <row r="14">
      <c r="A14" t="s" s="16">
        <v>78</v>
      </c>
      <c r="B14"/>
      <c r="C14"/>
      <c r="D14"/>
    </row>
  </sheetData>
  <sheetProtection sheet="1"/>
  <mergeCells count="12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B12:D12"/>
    <mergeCell ref="A14:D1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2026-09-15T11:54:31Z</dcterms:created>
  <dc:title>Pain de Seigle (Ecole Lenotre)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2026-09-15T11:54:31Z</dcterms:modified>
  <cp:revision>1</cp:revision>
</cp:coreProperties>
</file>