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<sst xmlns="http://schemas.openxmlformats.org/spreadsheetml/2006/main" count="82" uniqueCount="82">
  <si>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</si>
  <si>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</si>
  <si>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</si>
  <si>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</si>
  <si>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</si>
  <si>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</si>
  <si>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</si>
  <si>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</si>
  <si>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</si>
  <si>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</si>
  <si>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</si>
  <si>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</si>
  <si>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</si>
  <si>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</si>
  <si>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</si>
  <si>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</si>
  <si>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</si>
  <si>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</si>
  <si>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</si>
  <si>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</si>
  <si>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</si>
  <si>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</si>
  <si>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</si>
  <si>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</si>
  <si>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</si>
  <si>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</si>
  <si>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</si>
  <si>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</si>
  <si>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</si>
  <si>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</si>
  <si>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</si>
  <si>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</si>
  <si>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</si>
  <si>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</si>
  <si>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</si>
  <si>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</si>
  <si>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</si>
  <si>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</si>
  <si>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</si>
  <si>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</si>
  <si>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</si>
  <si>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</si>
  <si>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</si>
  <si>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</si>
  <si>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</si>
  <si>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Savarins (Wittamer et Ecole Lenotre)</t>
  </si>
  <si>
    <t>INCORPORER</t>
  </si>
  <si>
    <t>Tiedir le lait, ajouter la levure</t>
  </si>
  <si>
    <t>Ajouter la farine de gruau, sucre, oeufs, zeste de citron, sel</t>
  </si>
  <si>
    <t>A la fin ajouter le beurre noisette</t>
  </si>
  <si>
    <t>PÉTRIR</t>
  </si>
  <si>
    <t>Petrir a la feuille du melangeur</t>
  </si>
  <si>
    <t>DRESSER</t>
  </si>
  <si>
    <t>Dresser a la poche, douille N.7, en moule beurre</t>
  </si>
  <si>
    <t>ÉTUVER</t>
  </si>
  <si>
    <t>Pousser a l'etuve 30C, cuire sur plaque chaude 180C, demouler a chaud</t>
  </si>
  <si>
    <t>Donne environ 60 pieces de 40gr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</si>
  <si>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</si>
  <si>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</si>
  <si>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</si>
  <si>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</si>
  <si>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</si>
  <si>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</si>
  <si>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</si>
  <si>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</si>
  <si>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</si>
  <si>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Sucre blanc cristal sac 25 kg</t>
  </si>
  <si>
    <t xml:space="preserve">    ↳ OEUF (P) (conv.)</t>
  </si>
  <si>
    <t>conversion</t>
  </si>
  <si>
    <t xml:space="preserve">    ↳ CITRON (P) (conv.)</t>
  </si>
  <si>
    <t xml:space="preserve">    ↳ SEL</t>
  </si>
  <si>
    <t xml:space="preserve">    ↳ BEURRE</t>
  </si>
  <si>
    <t>Fiche technique — Pate a Savarins (Wittamer et Ecole Lenotre)</t>
  </si>
  <si>
    <t>Pate a Savarins (Wittamer et Ecole Lenotre)  C85.PATE.SAVARIN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</si>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</sst>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815</v>
      </c>
      <c r="C3" t="s" s="5">
        <v>3</v>
      </c>
      <c r="D3"/>
      <c r="E3"/>
      <c r="F3"/>
    </row>
    <row r="4">
      <c r="A4" t="s">
        <v>4</v>
      </c>
      <c r="B4" s="6">
        <f>$B$2*B3</f>
        <v>815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0.45</v>
      </c>
      <c r="E7" s="6">
        <f>D7*$B$2</f>
        <v>0.45</v>
      </c>
      <c r="F7" t="s">
        <v>15</v>
      </c>
      <c r="G7" s="9">
        <f>E7*0.489836</f>
        <v>0.220426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E8*3.9514</f>
        <v>0.39514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9">
        <f>E9*1.09074</f>
        <v>1.09074</v>
      </c>
    </row>
    <row r="10">
      <c r="A10" t="s" s="8">
        <v>22</v>
      </c>
      <c r="B10" t="s">
        <v>23</v>
      </c>
      <c r="C10" t="s">
        <v>24</v>
      </c>
      <c r="D10" s="4">
        <v>5</v>
      </c>
      <c r="E10" s="6">
        <f>D10*$B$2</f>
        <v>5</v>
      </c>
      <c r="F10" t="s">
        <v>25</v>
      </c>
      <c r="G10" s="9">
        <f>E10*0.27</f>
        <v>1.35</v>
      </c>
    </row>
    <row r="11">
      <c r="A11" t="s" s="8">
        <v>26</v>
      </c>
      <c r="B11" t="s">
        <v>27</v>
      </c>
      <c r="C11" t="s">
        <v>28</v>
      </c>
      <c r="D11" s="4">
        <v>0.005</v>
      </c>
      <c r="E11" s="6">
        <f>D11*$B$2</f>
        <v>0.005</v>
      </c>
      <c r="F11" t="s">
        <v>15</v>
      </c>
      <c r="G11" s="9">
        <f>E11*0.186416</f>
        <v>0.000932</v>
      </c>
    </row>
    <row r="12">
      <c r="A12" t="s" s="8">
        <v>29</v>
      </c>
      <c r="B12" t="s">
        <v>30</v>
      </c>
      <c r="C12" t="s">
        <v>24</v>
      </c>
      <c r="D12" s="4">
        <v>0.2</v>
      </c>
      <c r="E12" s="6">
        <f>D12*$B$2</f>
        <v>0.2</v>
      </c>
      <c r="F12" t="s">
        <v>31</v>
      </c>
      <c r="G12" s="9">
        <f>E12*0.5999</f>
        <v>0.11998</v>
      </c>
    </row>
    <row r="13">
      <c r="A13" t="s">
        <v>32</v>
      </c>
      <c r="B13" t="s">
        <v>33</v>
      </c>
      <c r="C13" t="s">
        <v>34</v>
      </c>
      <c r="D13" s="4">
        <v>0.02</v>
      </c>
      <c r="E13" s="6">
        <f>D13*$B$2</f>
        <v>0.02</v>
      </c>
      <c r="F13" t="s">
        <v>15</v>
      </c>
      <c r="G13" s="9">
        <f>E13*2.2</f>
        <v>0.044</v>
      </c>
    </row>
    <row r="14">
      <c r="A14" t="s">
        <v>35</v>
      </c>
      <c r="B14" t="s">
        <v>36</v>
      </c>
      <c r="C14" t="s">
        <v>37</v>
      </c>
      <c r="D14" s="4">
        <v>0.04</v>
      </c>
      <c r="E14" s="6">
        <f>D14*$B$2</f>
        <v>0.04</v>
      </c>
      <c r="F14" t="s">
        <v>15</v>
      </c>
      <c r="G14" s="9">
        <f>E14*0.82</f>
        <v>0.0328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46</v>
      </c>
      <c r="D3" t="s" s="12">
        <v>48</v>
      </c>
      <c r="E3" t="s" s="12"/>
      <c r="F3"/>
    </row>
    <row r="4">
      <c r="A4" t="s">
        <v>45</v>
      </c>
      <c r="B4">
        <v>3</v>
      </c>
      <c r="C4" t="s">
        <v>46</v>
      </c>
      <c r="D4" t="s" s="12">
        <v>49</v>
      </c>
      <c r="E4" t="s" s="12"/>
      <c r="F4"/>
    </row>
    <row r="5">
      <c r="A5" t="s">
        <v>45</v>
      </c>
      <c r="B5">
        <v>4</v>
      </c>
      <c r="C5" t="s">
        <v>50</v>
      </c>
      <c r="D5" t="s" s="12">
        <v>51</v>
      </c>
      <c r="E5" t="s" s="12"/>
      <c r="F5"/>
    </row>
    <row r="6">
      <c r="A6" t="s">
        <v>45</v>
      </c>
      <c r="B6">
        <v>5</v>
      </c>
      <c r="C6" t="s">
        <v>52</v>
      </c>
      <c r="D6" t="s" s="12">
        <v>53</v>
      </c>
      <c r="E6" t="s" s="12"/>
      <c r="F6"/>
    </row>
    <row r="7">
      <c r="A7" t="s">
        <v>45</v>
      </c>
      <c r="B7">
        <v>6</v>
      </c>
      <c r="C7" t="s">
        <v>54</v>
      </c>
      <c r="D7" t="s" s="12">
        <v>55</v>
      </c>
      <c r="E7" t="s" s="12"/>
      <c r="F7"/>
    </row>
    <row r="8">
      <c r="A8" t="s">
        <v>45</v>
      </c>
      <c r="B8">
        <v>7</v>
      </c>
      <c r="C8"/>
      <c r="D8" t="s" s="12">
        <v>56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45</v>
      </c>
      <c r="C2" t="s">
        <v>61</v>
      </c>
      <c r="D2" s="6">
        <f>'Besoins'!$B$2*815</f>
        <v>815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'Besoins'!$B$2*0.2</f>
        <v>0.2</v>
      </c>
      <c r="E3" t="s">
        <v>31</v>
      </c>
    </row>
    <row r="4">
      <c r="A4">
        <v>1</v>
      </c>
      <c r="B4" t="s">
        <v>64</v>
      </c>
      <c r="C4" t="s">
        <v>63</v>
      </c>
      <c r="D4" s="6">
        <f>'Besoins'!$B$2*0.02</f>
        <v>0.02</v>
      </c>
      <c r="E4" t="s">
        <v>15</v>
      </c>
    </row>
    <row r="5">
      <c r="A5">
        <v>1</v>
      </c>
      <c r="B5" t="s">
        <v>65</v>
      </c>
      <c r="C5" t="s">
        <v>63</v>
      </c>
      <c r="D5" s="6">
        <f>'Besoins'!$B$2*0.45</f>
        <v>0.45</v>
      </c>
      <c r="E5" t="s">
        <v>15</v>
      </c>
    </row>
    <row r="6">
      <c r="A6">
        <v>1</v>
      </c>
      <c r="B6" t="s">
        <v>66</v>
      </c>
      <c r="C6" t="s">
        <v>63</v>
      </c>
      <c r="D6" s="6">
        <f>'Besoins'!$B$2*0.04</f>
        <v>0.04</v>
      </c>
      <c r="E6" t="s">
        <v>15</v>
      </c>
    </row>
    <row r="7">
      <c r="A7">
        <v>1</v>
      </c>
      <c r="B7" t="s">
        <v>67</v>
      </c>
      <c r="C7" t="s">
        <v>68</v>
      </c>
      <c r="D7" s="6">
        <f>'Besoins'!$B$2*5</f>
        <v>5</v>
      </c>
      <c r="E7" t="s">
        <v>25</v>
      </c>
    </row>
    <row r="8">
      <c r="A8">
        <v>1</v>
      </c>
      <c r="B8" t="s">
        <v>69</v>
      </c>
      <c r="C8" t="s">
        <v>68</v>
      </c>
      <c r="D8" s="6">
        <f>'Besoins'!$B$2*1</f>
        <v>1</v>
      </c>
      <c r="E8" t="s">
        <v>25</v>
      </c>
    </row>
    <row r="9">
      <c r="A9">
        <v>1</v>
      </c>
      <c r="B9" t="s">
        <v>70</v>
      </c>
      <c r="C9" t="s">
        <v>63</v>
      </c>
      <c r="D9" s="6">
        <f>'Besoins'!$B$2*0.005</f>
        <v>0.005</v>
      </c>
      <c r="E9" t="s">
        <v>15</v>
      </c>
    </row>
    <row r="10">
      <c r="A10">
        <v>1</v>
      </c>
      <c r="B10" t="s">
        <v>71</v>
      </c>
      <c r="C10" t="s">
        <v>63</v>
      </c>
      <c r="D10" s="6">
        <f>'Besoins'!$B$2*0.1</f>
        <v>0.1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"C85.PATE.SAVARIN · PAT.PATES.POUSSEES · référence : "&amp;Besoins!B3&amp;" "&amp;Besoins!C3&amp;" · multiplicateur réglable sur la feuille ""Besoins"""</f>
        <v>C85.PATE.SAVARIN · PAT.PATES.POUSSEES · référence : 815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"[INCORPORER] "&amp;Procedure!D2</f>
        <v>[INCORPORER] Tiedir le lait, ajouter la levure</v>
      </c>
      <c r="C5"/>
      <c r="D5"/>
    </row>
    <row r="6">
      <c r="A6" t="s" s="15">
        <v>75</v>
      </c>
      <c r="B6" t="str" s="12">
        <f>"[INCORPORER] "&amp;Procedure!D3</f>
        <v>[INCORPORER] Ajouter la farine de gruau, sucre, oeufs, zeste de citron, sel</v>
      </c>
      <c r="C6"/>
      <c r="D6"/>
    </row>
    <row r="7">
      <c r="A7" t="s" s="15">
        <v>76</v>
      </c>
      <c r="B7" t="str" s="12">
        <f>"[INCORPORER] "&amp;Procedure!D4</f>
        <v>[INCORPORER] A la fin ajouter le beurre noisette</v>
      </c>
      <c r="C7"/>
      <c r="D7"/>
    </row>
    <row r="8">
      <c r="A8" t="s" s="15">
        <v>77</v>
      </c>
      <c r="B8" t="str" s="12">
        <f>"[PÉTRIR] "&amp;Procedure!D5</f>
        <v>[PÉTRIR] Petrir a la feuille du melangeur</v>
      </c>
      <c r="C8"/>
      <c r="D8"/>
    </row>
    <row r="9">
      <c r="A9" t="s" s="15">
        <v>78</v>
      </c>
      <c r="B9" t="str" s="12">
        <f>"[DRESSER] "&amp;Procedure!D6</f>
        <v>[DRESSER] Dresser a la poche, douille N.7, en moule beurre</v>
      </c>
      <c r="C9"/>
      <c r="D9"/>
    </row>
    <row r="10">
      <c r="A10" t="s" s="15">
        <v>79</v>
      </c>
      <c r="B10" t="str" s="12">
        <f>"[ÉTUVER] "&amp;Procedure!D7</f>
        <v>[ÉTUVER] Pousser a l'etuve 30C, cuire sur plaque chaude 180C, demouler a chaud</v>
      </c>
      <c r="C10"/>
      <c r="D10"/>
    </row>
    <row r="11">
      <c r="A11" t="s" s="15">
        <v>80</v>
      </c>
      <c r="B11" t="str" s="12">
        <f>Procedure!D8</f>
        <v>Donne environ 60 pieces de 40gr</v>
      </c>
      <c r="C11"/>
      <c r="D11"/>
    </row>
    <row r="12">
      <c r="A12"/>
      <c r="B12"/>
      <c r="C12"/>
      <c r="D12"/>
    </row>
    <row r="13">
      <c r="A13" t="s" s="16">
        <v>81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2026-08-01T02:38:18Z</dcterms:created>
  <dc:title>Pate a Savarins (Wittamer et Ec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2026-08-01T02:38:18Z</dcterms:modified>
  <cp:revision>1</cp:revision>
</cp:coreProperties>
</file>