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<sst xmlns="http://schemas.openxmlformats.org/spreadsheetml/2006/main" count="71" uniqueCount="71">
  <si>
    <t>Besoins matière</t>
  </si>
  <si>
    <t>Multiplicateur souhaité</t>
  </si>
  <si>
    <t>Quantité de référence</t>
  </si>
  <si>
    <t>gr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</si>
  <si>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</si>
  <si>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</si>
  <si>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</si>
  <si>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</si>
  <si>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</si>
  <si>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</si>
  <si>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</si>
  <si>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</si>
  <si>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</si>
  <si>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</si>
  <si>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</si>
  <si>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</si>
  <si>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</si>
  <si>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</si>
  <si>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</si>
  <si>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</si>
  <si>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</si>
  <si>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</si>
  <si>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</si>
  <si>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</si>
  <si>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</si>
  <si>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</si>
  <si>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</si>
  <si>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</si>
  <si>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</si>
  <si>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</si>
  <si>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</si>
  <si>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</si>
  <si>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</si>
  <si>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</si>
  <si>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</si>
  <si>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</si>
  <si>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</si>
  <si>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</si>
  <si>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</si>
  <si>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</si>
  <si>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</si>
  <si>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</si>
  <si>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</si>
  <si>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Grande Brioche Francaise a Tete</t>
  </si>
  <si>
    <t>DISSOUDRE</t>
  </si>
  <si>
    <t>Levain : delayer levure, eau, 150gr farine, repos 8h a 22C</t>
  </si>
  <si>
    <t>Delayer ensemble sel, sucre, poudre de lait, oeufs</t>
  </si>
  <si>
    <t>METTRE</t>
  </si>
  <si>
    <t>Mettre dans la cuve avec le levain et 850gr farine, faire comme la brioche</t>
  </si>
  <si>
    <t>Grandes pieces : patons de 500gr, 350gr ou 250gr</t>
  </si>
  <si>
    <t>Niveau</t>
  </si>
  <si>
    <t>Composant</t>
  </si>
  <si>
    <t>Type</t>
  </si>
  <si>
    <t>Quantité (× multiplicateur, voir feuille Besoins)</t>
  </si>
  <si>
    <t>recette</t>
  </si>
  <si>
    <t xml:space="preserve">    ↳ Levure fraîche de boulanger</t>
  </si>
  <si>
    <t>matiere</t>
  </si>
  <si>
    <t xml:space="preserve">    ↳ LAIT</t>
  </si>
  <si>
    <t xml:space="preserve">    ↳ FARINE (000)</t>
  </si>
  <si>
    <t xml:space="preserve">    ↳ SEL</t>
  </si>
  <si>
    <t xml:space="preserve">    ↳ Sucre blanc cristal sac 25 kg</t>
  </si>
  <si>
    <t xml:space="preserve">    ↳ Lait entier en poudre 26% MG</t>
  </si>
  <si>
    <t xml:space="preserve">    ↳ OEUF (P) (conv.)</t>
  </si>
  <si>
    <t>conversion</t>
  </si>
  <si>
    <t>Fiche technique — Grande Brioche Francaise a Tete</t>
  </si>
  <si>
    <t>Grande Brioche Francaise a Tete  C85.PATE.BRIOFR</t>
  </si>
  <si>
    <t>1.</t>
  </si>
  <si>
    <t>2.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</si>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</sst>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1300</v>
      </c>
      <c r="C3" t="s" s="5">
        <v>3</v>
      </c>
      <c r="D3"/>
      <c r="E3"/>
      <c r="F3"/>
    </row>
    <row r="4">
      <c r="A4" t="s">
        <v>4</v>
      </c>
      <c r="B4" s="6">
        <f>$B$2*B3</f>
        <v>1300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E7*0.489836</f>
        <v>0.489836</v>
      </c>
    </row>
    <row r="8">
      <c r="A8" t="s" s="8">
        <v>16</v>
      </c>
      <c r="B8" t="s">
        <v>17</v>
      </c>
      <c r="C8" t="s">
        <v>18</v>
      </c>
      <c r="D8" s="4">
        <v>0.125</v>
      </c>
      <c r="E8" s="6">
        <f>D8*$B$2</f>
        <v>0.125</v>
      </c>
      <c r="F8" t="s">
        <v>19</v>
      </c>
      <c r="G8" s="9">
        <f>E8*0.5999</f>
        <v>0.074988</v>
      </c>
    </row>
    <row r="9">
      <c r="A9" t="s">
        <v>20</v>
      </c>
      <c r="B9" t="s">
        <v>21</v>
      </c>
      <c r="C9" t="s">
        <v>22</v>
      </c>
      <c r="D9" s="4">
        <v>0.035</v>
      </c>
      <c r="E9" s="6">
        <f>D9*$B$2</f>
        <v>0.035</v>
      </c>
      <c r="F9" t="s">
        <v>15</v>
      </c>
      <c r="G9" s="9">
        <f>E9*5.2</f>
        <v>0.182</v>
      </c>
    </row>
    <row r="10">
      <c r="A10" t="s">
        <v>23</v>
      </c>
      <c r="B10" t="s">
        <v>24</v>
      </c>
      <c r="C10" t="s">
        <v>25</v>
      </c>
      <c r="D10" s="4">
        <v>0.04</v>
      </c>
      <c r="E10" s="6">
        <f>D10*$B$2</f>
        <v>0.04</v>
      </c>
      <c r="F10" t="s">
        <v>15</v>
      </c>
      <c r="G10" s="9">
        <f>E10*2.2</f>
        <v>0.088</v>
      </c>
    </row>
    <row r="11">
      <c r="A11" t="s" s="8">
        <v>26</v>
      </c>
      <c r="B11" t="s">
        <v>27</v>
      </c>
      <c r="C11" t="s">
        <v>28</v>
      </c>
      <c r="D11" s="4">
        <v>7</v>
      </c>
      <c r="E11" s="6">
        <f>D11*$B$2</f>
        <v>7</v>
      </c>
      <c r="F11" t="s">
        <v>29</v>
      </c>
      <c r="G11" s="9">
        <f>E11*0.27</f>
        <v>1.89</v>
      </c>
    </row>
    <row r="12">
      <c r="A12" t="s" s="8">
        <v>30</v>
      </c>
      <c r="B12" t="s">
        <v>31</v>
      </c>
      <c r="C12" t="s">
        <v>32</v>
      </c>
      <c r="D12" s="4">
        <v>0.02</v>
      </c>
      <c r="E12" s="6">
        <f>D12*$B$2</f>
        <v>0.02</v>
      </c>
      <c r="F12" t="s">
        <v>15</v>
      </c>
      <c r="G12" s="9">
        <f>E12*0.186416</f>
        <v>0.003728</v>
      </c>
    </row>
    <row r="13">
      <c r="A13" t="s">
        <v>33</v>
      </c>
      <c r="B13" t="s">
        <v>34</v>
      </c>
      <c r="C13" t="s">
        <v>35</v>
      </c>
      <c r="D13" s="4">
        <v>0.08</v>
      </c>
      <c r="E13" s="6">
        <f>D13*$B$2</f>
        <v>0.08</v>
      </c>
      <c r="F13" t="s">
        <v>15</v>
      </c>
      <c r="G13" s="9">
        <f>E13*0.82</f>
        <v>0.0656</v>
      </c>
    </row>
    <row r="14">
      <c r="A14"/>
      <c r="B14"/>
      <c r="C14"/>
      <c r="D14"/>
      <c r="E14"/>
      <c r="F14" t="s" s="10">
        <v>36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37</v>
      </c>
      <c r="B1" t="s" s="7">
        <v>38</v>
      </c>
      <c r="C1" t="s" s="7">
        <v>39</v>
      </c>
      <c r="D1" t="s" s="7">
        <v>40</v>
      </c>
      <c r="E1" t="s" s="7">
        <v>41</v>
      </c>
      <c r="F1" t="s" s="7">
        <v>42</v>
      </c>
    </row>
    <row r="2">
      <c r="A2" t="s">
        <v>43</v>
      </c>
      <c r="B2">
        <v>1</v>
      </c>
      <c r="C2" t="s">
        <v>44</v>
      </c>
      <c r="D2" t="s" s="12">
        <v>45</v>
      </c>
      <c r="E2" t="s" s="12"/>
      <c r="F2"/>
    </row>
    <row r="3">
      <c r="A3" t="s">
        <v>43</v>
      </c>
      <c r="B3">
        <v>2</v>
      </c>
      <c r="C3" t="s">
        <v>44</v>
      </c>
      <c r="D3" t="s" s="12">
        <v>46</v>
      </c>
      <c r="E3" t="s" s="12"/>
      <c r="F3"/>
    </row>
    <row r="4">
      <c r="A4" t="s">
        <v>43</v>
      </c>
      <c r="B4">
        <v>3</v>
      </c>
      <c r="C4" t="s">
        <v>47</v>
      </c>
      <c r="D4" t="s" s="12">
        <v>48</v>
      </c>
      <c r="E4" t="s" s="12"/>
      <c r="F4"/>
    </row>
    <row r="5">
      <c r="A5" t="s">
        <v>43</v>
      </c>
      <c r="B5">
        <v>4</v>
      </c>
      <c r="C5"/>
      <c r="D5" t="s" s="12">
        <v>49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50</v>
      </c>
      <c r="B1" t="s" s="7">
        <v>51</v>
      </c>
      <c r="C1" t="s" s="7">
        <v>52</v>
      </c>
      <c r="D1" t="s" s="7">
        <v>53</v>
      </c>
      <c r="E1" t="s" s="7">
        <v>10</v>
      </c>
    </row>
    <row r="2">
      <c r="A2">
        <v>0</v>
      </c>
      <c r="B2" t="s">
        <v>43</v>
      </c>
      <c r="C2" t="s">
        <v>54</v>
      </c>
      <c r="D2" s="6">
        <f>'Besoins'!$B$2*1300</f>
        <v>1300</v>
      </c>
      <c r="E2" t="s">
        <v>3</v>
      </c>
    </row>
    <row r="3">
      <c r="A3">
        <v>1</v>
      </c>
      <c r="B3" t="s">
        <v>55</v>
      </c>
      <c r="C3" t="s">
        <v>56</v>
      </c>
      <c r="D3" s="6">
        <f>'Besoins'!$B$2*0.04</f>
        <v>0.04</v>
      </c>
      <c r="E3" t="s">
        <v>15</v>
      </c>
    </row>
    <row r="4">
      <c r="A4">
        <v>1</v>
      </c>
      <c r="B4" t="s">
        <v>57</v>
      </c>
      <c r="C4" t="s">
        <v>56</v>
      </c>
      <c r="D4" s="6">
        <f>'Besoins'!$B$2*0.125</f>
        <v>0.125</v>
      </c>
      <c r="E4" t="s">
        <v>19</v>
      </c>
    </row>
    <row r="5">
      <c r="A5">
        <v>1</v>
      </c>
      <c r="B5" t="s">
        <v>58</v>
      </c>
      <c r="C5" t="s">
        <v>56</v>
      </c>
      <c r="D5" s="6">
        <f>'Besoins'!$B$2*0.15</f>
        <v>0.15</v>
      </c>
      <c r="E5" t="s">
        <v>15</v>
      </c>
    </row>
    <row r="6">
      <c r="A6">
        <v>1</v>
      </c>
      <c r="B6" t="s">
        <v>59</v>
      </c>
      <c r="C6" t="s">
        <v>56</v>
      </c>
      <c r="D6" s="6">
        <f>'Besoins'!$B$2*0.02</f>
        <v>0.02</v>
      </c>
      <c r="E6" t="s">
        <v>15</v>
      </c>
    </row>
    <row r="7">
      <c r="A7">
        <v>1</v>
      </c>
      <c r="B7" t="s">
        <v>60</v>
      </c>
      <c r="C7" t="s">
        <v>56</v>
      </c>
      <c r="D7" s="6">
        <f>'Besoins'!$B$2*0.08</f>
        <v>0.08</v>
      </c>
      <c r="E7" t="s">
        <v>15</v>
      </c>
    </row>
    <row r="8">
      <c r="A8">
        <v>1</v>
      </c>
      <c r="B8" t="s">
        <v>61</v>
      </c>
      <c r="C8" t="s">
        <v>56</v>
      </c>
      <c r="D8" s="6">
        <f>'Besoins'!$B$2*0.035</f>
        <v>0.035</v>
      </c>
      <c r="E8" t="s">
        <v>15</v>
      </c>
    </row>
    <row r="9">
      <c r="A9">
        <v>1</v>
      </c>
      <c r="B9" t="s">
        <v>62</v>
      </c>
      <c r="C9" t="s">
        <v>63</v>
      </c>
      <c r="D9" s="6">
        <f>'Besoins'!$B$2*7</f>
        <v>7</v>
      </c>
      <c r="E9" t="s">
        <v>29</v>
      </c>
    </row>
    <row r="10">
      <c r="A10">
        <v>1</v>
      </c>
      <c r="B10" t="s">
        <v>58</v>
      </c>
      <c r="C10" t="s">
        <v>56</v>
      </c>
      <c r="D10" s="6">
        <f>'Besoins'!$B$2*0.85</f>
        <v>0.85</v>
      </c>
      <c r="E10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64</v>
      </c>
      <c r="B1"/>
      <c r="C1"/>
      <c r="D1"/>
    </row>
    <row r="2">
      <c r="A2" t="str" s="13">
        <f>"C85.PATE.BRIOFR · PAT.PATES.POUSSEES · référence : "&amp;Besoins!B3&amp;" "&amp;Besoins!C3&amp;" · multiplicateur réglable sur la feuille ""Besoins"""</f>
        <v>C85.PATE.BRIOFR · PAT.PATES.POUSSEES · référence : 1 300 gr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65</v>
      </c>
      <c r="B4"/>
      <c r="C4"/>
      <c r="D4"/>
    </row>
    <row r="5">
      <c r="A5" t="s" s="15">
        <v>66</v>
      </c>
      <c r="B5" t="str" s="12">
        <f>"[DISSOUDRE] "&amp;Procedure!D2</f>
        <v>[DISSOUDRE] Levain : delayer levure, eau, 150gr farine, repos 8h a 22C</v>
      </c>
      <c r="C5"/>
      <c r="D5"/>
    </row>
    <row r="6">
      <c r="A6" t="s" s="15">
        <v>67</v>
      </c>
      <c r="B6" t="str" s="12">
        <f>"[DISSOUDRE] "&amp;Procedure!D3</f>
        <v>[DISSOUDRE] Delayer ensemble sel, sucre, poudre de lait, oeufs</v>
      </c>
      <c r="C6"/>
      <c r="D6"/>
    </row>
    <row r="7">
      <c r="A7" t="s" s="15">
        <v>68</v>
      </c>
      <c r="B7" t="str" s="12">
        <f>"[METTRE] "&amp;Procedure!D4</f>
        <v>[METTRE] Mettre dans la cuve avec le levain et 850gr farine, faire comme la brioche</v>
      </c>
      <c r="C7"/>
      <c r="D7"/>
    </row>
    <row r="8">
      <c r="A8" t="s" s="15">
        <v>69</v>
      </c>
      <c r="B8" t="str" s="12">
        <f>Procedure!D5</f>
        <v>Grandes pieces : patons de 500gr, 350gr ou 250gr</v>
      </c>
      <c r="C8"/>
      <c r="D8"/>
    </row>
    <row r="9">
      <c r="A9"/>
      <c r="B9"/>
      <c r="C9"/>
      <c r="D9"/>
    </row>
    <row r="10">
      <c r="A10" t="s" s="16">
        <v>70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Grande Brioche Francaise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