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<sst xmlns="http://schemas.openxmlformats.org/spreadsheetml/2006/main" count="70" uniqueCount="70">
  <si>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</si>
  <si>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</si>
  <si>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</si>
  <si>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</si>
  <si>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</si>
  <si>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</si>
  <si>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</si>
  <si>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</si>
  <si>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</si>
  <si>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</si>
  <si>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</si>
  <si>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</si>
  <si>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</si>
  <si>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</si>
  <si>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</si>
  <si>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</si>
  <si>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</si>
  <si>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</si>
  <si>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</si>
  <si>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</si>
  <si>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</si>
  <si>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</si>
  <si>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</si>
  <si>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</si>
  <si>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</si>
  <si>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</si>
  <si>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</si>
  <si>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</si>
  <si>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</si>
  <si>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</si>
  <si>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</si>
  <si>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</si>
  <si>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</si>
  <si>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</si>
  <si>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</si>
  <si>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</si>
  <si>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</si>
  <si>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</si>
  <si>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</si>
  <si>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(Ecole Lenotre, N.534)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</si>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</sst>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515</v>
      </c>
      <c r="C3" t="s" s="5">
        <v>3</v>
      </c>
      <c r="D3"/>
      <c r="E3"/>
      <c r="F3"/>
    </row>
    <row r="4">
      <c r="A4" t="s">
        <v>4</v>
      </c>
      <c r="B4" s="6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0.14</v>
      </c>
      <c r="E7" s="6">
        <f>D7*$B$2</f>
        <v>0.14</v>
      </c>
      <c r="F7" t="s">
        <v>15</v>
      </c>
      <c r="G7" s="9">
        <f>E7*0.489836</f>
        <v>0.068577</v>
      </c>
    </row>
    <row r="8">
      <c r="A8" t="s" s="8">
        <v>16</v>
      </c>
      <c r="B8" t="s">
        <v>17</v>
      </c>
      <c r="C8" t="s">
        <v>18</v>
      </c>
      <c r="D8" s="4">
        <v>0.11</v>
      </c>
      <c r="E8" s="6">
        <f>D8*$B$2</f>
        <v>0.11</v>
      </c>
      <c r="F8" t="s">
        <v>15</v>
      </c>
      <c r="G8" s="9">
        <f>E8*3.9514</f>
        <v>0.434654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15</v>
      </c>
      <c r="G10" s="9">
        <f>E10*0.186416</f>
        <v>0.000932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E11*14</f>
        <v>0.14</v>
      </c>
    </row>
    <row r="12">
      <c r="A12" t="s" s="8">
        <v>29</v>
      </c>
      <c r="B12" t="s">
        <v>30</v>
      </c>
      <c r="C12" t="s">
        <v>21</v>
      </c>
      <c r="D12" s="4">
        <v>0.25</v>
      </c>
      <c r="E12" s="6">
        <f>D12*$B$2</f>
        <v>0.25</v>
      </c>
      <c r="F12" t="s">
        <v>31</v>
      </c>
      <c r="G12" s="9">
        <f>E12*0.5999</f>
        <v>0.149975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39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'Besoins'!$B$2*515</f>
        <v>515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'Besoins'!$B$2*0.125</f>
        <v>0.125</v>
      </c>
      <c r="E3" t="s">
        <v>31</v>
      </c>
    </row>
    <row r="4">
      <c r="A4">
        <v>1</v>
      </c>
      <c r="B4" t="s">
        <v>54</v>
      </c>
      <c r="C4" t="s">
        <v>55</v>
      </c>
      <c r="D4" s="6">
        <f>'Besoins'!$B$2*0.125</f>
        <v>0.125</v>
      </c>
      <c r="E4" t="s">
        <v>31</v>
      </c>
    </row>
    <row r="5">
      <c r="A5">
        <v>1</v>
      </c>
      <c r="B5" t="s">
        <v>56</v>
      </c>
      <c r="C5" t="s">
        <v>55</v>
      </c>
      <c r="D5" s="6">
        <f>'Besoins'!$B$2*0.005</f>
        <v>0.005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'Besoins'!$B$2*0.11</f>
        <v>0.11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'Besoins'!$B$2*0.14</f>
        <v>0.14</v>
      </c>
      <c r="E7" t="s">
        <v>15</v>
      </c>
    </row>
    <row r="8">
      <c r="A8">
        <v>1</v>
      </c>
      <c r="B8" t="s">
        <v>59</v>
      </c>
      <c r="C8" t="s">
        <v>60</v>
      </c>
      <c r="D8" s="6">
        <f>'Besoins'!$B$2*5</f>
        <v>5</v>
      </c>
      <c r="E8" t="s">
        <v>22</v>
      </c>
    </row>
    <row r="9">
      <c r="A9">
        <v>1</v>
      </c>
      <c r="B9" t="s">
        <v>61</v>
      </c>
      <c r="C9" t="s">
        <v>55</v>
      </c>
      <c r="D9" s="6">
        <f>'Besoins'!$B$2*0.01</f>
        <v>0.01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Procedure!D2</f>
        <v>Meme methode que la pate a choux classique</v>
      </c>
      <c r="C5"/>
      <c r="D5"/>
    </row>
    <row r="6">
      <c r="A6" t="s" s="15">
        <v>65</v>
      </c>
      <c r="B6" t="str" s="12">
        <f>"[INCORPORER] "&amp;Procedure!D3</f>
        <v>[INCORPORER] Ajouter les fines herbes ou le cresson</v>
      </c>
      <c r="C6"/>
      <c r="D6"/>
    </row>
    <row r="7">
      <c r="A7" t="s" s="15">
        <v>66</v>
      </c>
      <c r="B7" t="str" s="12">
        <f>"[VERSER] "&amp;Procedure!D4</f>
        <v>[VERSER] Verser sur les oeufs, additionner eventuellement du lait bouillant jusqu'a epaisseur voulue</v>
      </c>
      <c r="C7"/>
      <c r="D7"/>
    </row>
    <row r="8">
      <c r="A8" t="s" s="15">
        <v>67</v>
      </c>
      <c r="B8" t="str" s="12">
        <f>"[DRESSER] "&amp;Procedure!D5</f>
        <v>[DRESSER] Dresser a la douille N.9. Donne 125 gougeres</v>
      </c>
      <c r="C8"/>
      <c r="D8"/>
    </row>
    <row r="9">
      <c r="A9" t="s" s="15">
        <v>68</v>
      </c>
      <c r="B9" t="str" s="12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6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