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<sst xmlns="http://schemas.openxmlformats.org/spreadsheetml/2006/main" count="73" uniqueCount="73">
  <si>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</si>
  <si>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</si>
  <si>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</si>
  <si>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</si>
  <si>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</si>
  <si>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</si>
  <si>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</si>
  <si>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</si>
  <si>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</si>
  <si>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</si>
  <si>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</si>
  <si>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</si>
  <si>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</si>
  <si>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</si>
  <si>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</si>
  <si>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</si>
  <si>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</si>
  <si>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</si>
  <si>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</si>
  <si>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</si>
  <si>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</si>
  <si>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</si>
  <si>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</si>
  <si>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</si>
  <si>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</si>
  <si>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</si>
  <si>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</si>
  <si>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</si>
  <si>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</si>
  <si>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</si>
  <si>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</si>
  <si>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</si>
  <si>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</si>
  <si>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</si>
  <si>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</si>
  <si>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</si>
  <si>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</si>
  <si>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</si>
  <si>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</si>
  <si>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</si>
  <si>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</si>
  <si>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</si>
  <si>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</si>
  <si>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</si>
  <si>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</si>
  <si>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</si>
  <si>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</si>
  <si>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</si>
  <si>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Cougnou</t>
  </si>
  <si>
    <t>LEVER</t>
  </si>
  <si>
    <t>Meme principe que Pate Levee (base commune)</t>
  </si>
  <si>
    <t>Variante Cougnou : 300ml oeufs au lieu de 400, 3kg farine, 80gr sucre, 500gr beurre, 1kg raisins de Corinthe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</si>
  <si>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</si>
  <si>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</si>
  <si>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</si>
  <si>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</si>
  <si>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</si>
  <si>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</si>
  <si>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</si>
  <si>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</si>
  <si>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</si>
  <si>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 (conv.)</t>
  </si>
  <si>
    <t>conversion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</si>
  <si>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</si>
  <si>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</si>
  <si>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</si>
  <si>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</si>
  <si>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 xml:space="preserve">    ↳ RAISIN DE CORINTHE</t>
  </si>
  <si>
    <t>Fiche technique — Cougnou</t>
  </si>
  <si>
    <t>Cougnou  C85.PATE.COUGNOU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</si>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</sst>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5800</v>
      </c>
      <c r="C3" t="s" s="5">
        <v>3</v>
      </c>
      <c r="D3"/>
      <c r="E3"/>
      <c r="F3"/>
    </row>
    <row r="4">
      <c r="A4" t="s">
        <v>4</v>
      </c>
      <c r="B4" s="6">
        <f>$B$2*B3</f>
        <v>5800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E7*0.489836</f>
        <v>1.469508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E8*3.9514</f>
        <v>1.9757</v>
      </c>
    </row>
    <row r="9">
      <c r="A9" t="s" s="8">
        <v>19</v>
      </c>
      <c r="B9" t="s">
        <v>20</v>
      </c>
      <c r="C9" t="s">
        <v>21</v>
      </c>
      <c r="D9" s="4">
        <v>6</v>
      </c>
      <c r="E9" s="6">
        <f>D9*$B$2</f>
        <v>6</v>
      </c>
      <c r="F9" t="s">
        <v>22</v>
      </c>
      <c r="G9" s="9">
        <f>E9*0.27</f>
        <v>1.62</v>
      </c>
    </row>
    <row r="10">
      <c r="A10" t="s" s="8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15</v>
      </c>
      <c r="G10" s="9">
        <f>E10*0.186416</f>
        <v>0.007457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9">
        <f>E11*5.2</f>
        <v>0.52</v>
      </c>
    </row>
    <row r="12">
      <c r="A12" t="s" s="8">
        <v>29</v>
      </c>
      <c r="B12" t="s">
        <v>30</v>
      </c>
      <c r="C12" t="s">
        <v>21</v>
      </c>
      <c r="D12" s="4">
        <v>1</v>
      </c>
      <c r="E12" s="6">
        <f>D12*$B$2</f>
        <v>1</v>
      </c>
      <c r="F12" t="s">
        <v>31</v>
      </c>
      <c r="G12" s="9">
        <f>E12*0.5999</f>
        <v>0.5999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E13*2.2</f>
        <v>0.176</v>
      </c>
    </row>
    <row r="14">
      <c r="A14" t="s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15</v>
      </c>
      <c r="G14" s="9">
        <f>E14*0.82</f>
        <v>0.0656</v>
      </c>
    </row>
    <row r="15">
      <c r="A15" t="s" s="8">
        <v>38</v>
      </c>
      <c r="B15" t="s">
        <v>39</v>
      </c>
      <c r="C15" t="s">
        <v>40</v>
      </c>
      <c r="D15" s="4">
        <v>1</v>
      </c>
      <c r="E15" s="6">
        <f>D15*$B$2</f>
        <v>1</v>
      </c>
      <c r="F15" t="s">
        <v>15</v>
      </c>
      <c r="G15" s="9">
        <f>E15*2.008</f>
        <v>2.008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/>
      <c r="D3" t="s" s="12">
        <v>51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48</v>
      </c>
      <c r="C2" t="s">
        <v>56</v>
      </c>
      <c r="D2" s="6">
        <f>'Besoins'!$B$2*5800</f>
        <v>5800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</f>
        <v>1</v>
      </c>
      <c r="E3" t="s">
        <v>31</v>
      </c>
    </row>
    <row r="4">
      <c r="A4">
        <v>1</v>
      </c>
      <c r="B4" t="s">
        <v>59</v>
      </c>
      <c r="C4" t="s">
        <v>58</v>
      </c>
      <c r="D4" s="6">
        <f>'Besoins'!$B$2*0.08</f>
        <v>0.08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'Besoins'!$B$2*0.1</f>
        <v>0.1</v>
      </c>
      <c r="E5" t="s">
        <v>15</v>
      </c>
    </row>
    <row r="6">
      <c r="A6">
        <v>1</v>
      </c>
      <c r="B6" t="s">
        <v>61</v>
      </c>
      <c r="C6" t="s">
        <v>62</v>
      </c>
      <c r="D6" s="6">
        <f>'Besoins'!$B$2*6</f>
        <v>6</v>
      </c>
      <c r="E6" t="s">
        <v>22</v>
      </c>
    </row>
    <row r="7">
      <c r="A7">
        <v>1</v>
      </c>
      <c r="B7" t="s">
        <v>63</v>
      </c>
      <c r="C7" t="s">
        <v>58</v>
      </c>
      <c r="D7" s="6">
        <f>'Besoins'!$B$2*0.08</f>
        <v>0.08</v>
      </c>
      <c r="E7" t="s">
        <v>15</v>
      </c>
    </row>
    <row r="8">
      <c r="A8">
        <v>1</v>
      </c>
      <c r="B8" t="s">
        <v>64</v>
      </c>
      <c r="C8" t="s">
        <v>58</v>
      </c>
      <c r="D8" s="6">
        <f>'Besoins'!$B$2*0.04</f>
        <v>0.04</v>
      </c>
      <c r="E8" t="s">
        <v>15</v>
      </c>
    </row>
    <row r="9">
      <c r="A9">
        <v>1</v>
      </c>
      <c r="B9" t="s">
        <v>65</v>
      </c>
      <c r="C9" t="s">
        <v>58</v>
      </c>
      <c r="D9" s="6">
        <f>'Besoins'!$B$2*3</f>
        <v>3</v>
      </c>
      <c r="E9" t="s">
        <v>15</v>
      </c>
    </row>
    <row r="10">
      <c r="A10">
        <v>1</v>
      </c>
      <c r="B10" t="s">
        <v>66</v>
      </c>
      <c r="C10" t="s">
        <v>58</v>
      </c>
      <c r="D10" s="6">
        <f>'Besoins'!$B$2*0.5</f>
        <v>0.5</v>
      </c>
      <c r="E10" t="s">
        <v>15</v>
      </c>
    </row>
    <row r="11">
      <c r="A11">
        <v>1</v>
      </c>
      <c r="B11" t="s">
        <v>67</v>
      </c>
      <c r="C11" t="s">
        <v>58</v>
      </c>
      <c r="D11" s="6">
        <f>'Besoins'!$B$2*1</f>
        <v>1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"C85.PATE.COUGNOU · PAT.PATES.POUSSEES · référence : "&amp;Besoins!B3&amp;" "&amp;Besoins!C3&amp;" · multiplicateur réglable sur la feuille ""Besoins"""</f>
        <v>C85.PATE.COUGNOU · PAT.PATES.POUSSEES · référence : 5 800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"[LEVER] "&amp;Procedure!D2</f>
        <v>[LEVER] Meme principe que Pate Levee (base commune)</v>
      </c>
      <c r="C5"/>
      <c r="D5"/>
    </row>
    <row r="6">
      <c r="A6" t="s" s="15">
        <v>71</v>
      </c>
      <c r="B6" t="str" s="12">
        <f>Procedure!D3</f>
        <v>Variante Cougnou : 300ml oeufs au lieu de 400, 3kg farine, 80gr sucre, 500gr beurre, 1kg raisins de Corinthe</v>
      </c>
      <c r="C6"/>
      <c r="D6"/>
    </row>
    <row r="7">
      <c r="A7"/>
      <c r="B7"/>
      <c r="C7"/>
      <c r="D7"/>
    </row>
    <row r="8">
      <c r="A8" t="s" s="16">
        <v>72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