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<sst xmlns="http://schemas.openxmlformats.org/spreadsheetml/2006/main" count="77" uniqueCount="77">
  <si>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</si>
  <si>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</si>
  <si>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</si>
  <si>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</si>
  <si>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</si>
  <si>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</si>
  <si>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</si>
  <si>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</si>
  <si>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</si>
  <si>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</si>
  <si>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</si>
  <si>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</si>
  <si>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</si>
  <si>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</si>
  <si>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</si>
  <si>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</si>
  <si>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</si>
  <si>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</si>
  <si>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</si>
  <si>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</si>
  <si>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</si>
  <si>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</si>
  <si>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</si>
  <si>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</si>
  <si>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</si>
  <si>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</si>
  <si>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</si>
  <si>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</si>
  <si>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</si>
  <si>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</si>
  <si>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</si>
  <si>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</si>
  <si>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</si>
  <si>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</si>
  <si>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</si>
  <si>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</si>
  <si>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</si>
  <si>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</si>
  <si>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</si>
  <si>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</si>
  <si>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</si>
  <si>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</si>
  <si>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</si>
  <si>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</si>
  <si>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</si>
  <si>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Levee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</si>
  <si>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</si>
  <si>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</si>
  <si>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</si>
  <si>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</si>
  <si>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</si>
  <si>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</si>
  <si>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</si>
  <si>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</si>
  <si>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</si>
  <si>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</si>
  <si>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</si>
  <si>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</si>
  <si>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</si>
  <si>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</si>
  <si>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</si>
  <si>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</si>
  <si>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</si>
  <si>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 (conv.)</t>
  </si>
  <si>
    <t>conversion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</si>
  <si>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</si>
  <si>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</si>
  <si>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</si>
  <si>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</si>
  <si>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Fiche technique — Pate Levee</t>
  </si>
  <si>
    <t>Pate Levee  C85.PATE.LEVEE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</si>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</sst>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4470</v>
      </c>
      <c r="C3" t="s" s="5">
        <v>3</v>
      </c>
      <c r="D3"/>
      <c r="E3"/>
      <c r="F3"/>
    </row>
    <row r="4">
      <c r="A4" t="s">
        <v>4</v>
      </c>
      <c r="B4" s="6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E7*0.489836</f>
        <v>1.22459</v>
      </c>
    </row>
    <row r="8">
      <c r="A8" t="s" s="8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15</v>
      </c>
      <c r="G8" s="9">
        <f>E8*3.9514</f>
        <v>2.37084</v>
      </c>
    </row>
    <row r="9">
      <c r="A9" t="s" s="8">
        <v>19</v>
      </c>
      <c r="B9" t="s">
        <v>20</v>
      </c>
      <c r="C9" t="s">
        <v>21</v>
      </c>
      <c r="D9" s="4">
        <v>8</v>
      </c>
      <c r="E9" s="6">
        <f>D9*$B$2</f>
        <v>8</v>
      </c>
      <c r="F9" t="s">
        <v>22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15</v>
      </c>
      <c r="G10" s="9">
        <f>E10*0.186416</f>
        <v>0.007457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E11*5.2</f>
        <v>0.52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E13*2.2</f>
        <v>0.176</v>
      </c>
    </row>
    <row r="14">
      <c r="A14" t="s">
        <v>35</v>
      </c>
      <c r="B14" t="s">
        <v>36</v>
      </c>
      <c r="C14" t="s">
        <v>37</v>
      </c>
      <c r="D14" s="4">
        <v>0.15</v>
      </c>
      <c r="E14" s="6">
        <f>D14*$B$2</f>
        <v>0.15</v>
      </c>
      <c r="F14" t="s">
        <v>15</v>
      </c>
      <c r="G14" s="9">
        <f>E14*0.82</f>
        <v>0.123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48</v>
      </c>
      <c r="D4" t="s" s="12">
        <v>50</v>
      </c>
      <c r="E4" t="s" s="12"/>
      <c r="F4"/>
    </row>
    <row r="5">
      <c r="A5" t="s">
        <v>45</v>
      </c>
      <c r="B5">
        <v>4</v>
      </c>
      <c r="C5" t="s">
        <v>51</v>
      </c>
      <c r="D5" t="s" s="12">
        <v>52</v>
      </c>
      <c r="E5" t="s" s="12"/>
      <c r="F5"/>
    </row>
    <row r="6">
      <c r="A6" t="s">
        <v>45</v>
      </c>
      <c r="B6">
        <v>5</v>
      </c>
      <c r="C6" t="s">
        <v>48</v>
      </c>
      <c r="D6" t="s" s="12">
        <v>53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'Besoins'!$B$2*4470</f>
        <v>4470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</f>
        <v>1</v>
      </c>
      <c r="E3" t="s">
        <v>31</v>
      </c>
    </row>
    <row r="4">
      <c r="A4">
        <v>1</v>
      </c>
      <c r="B4" t="s">
        <v>61</v>
      </c>
      <c r="C4" t="s">
        <v>60</v>
      </c>
      <c r="D4" s="6">
        <f>'Besoins'!$B$2*0.08</f>
        <v>0.08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'Besoins'!$B$2*0.1</f>
        <v>0.1</v>
      </c>
      <c r="E5" t="s">
        <v>15</v>
      </c>
    </row>
    <row r="6">
      <c r="A6">
        <v>1</v>
      </c>
      <c r="B6" t="s">
        <v>63</v>
      </c>
      <c r="C6" t="s">
        <v>64</v>
      </c>
      <c r="D6" s="6">
        <f>'Besoins'!$B$2*8</f>
        <v>8</v>
      </c>
      <c r="E6" t="s">
        <v>22</v>
      </c>
    </row>
    <row r="7">
      <c r="A7">
        <v>1</v>
      </c>
      <c r="B7" t="s">
        <v>65</v>
      </c>
      <c r="C7" t="s">
        <v>60</v>
      </c>
      <c r="D7" s="6">
        <f>'Besoins'!$B$2*0.15</f>
        <v>0.15</v>
      </c>
      <c r="E7" t="s">
        <v>15</v>
      </c>
    </row>
    <row r="8">
      <c r="A8">
        <v>1</v>
      </c>
      <c r="B8" t="s">
        <v>66</v>
      </c>
      <c r="C8" t="s">
        <v>60</v>
      </c>
      <c r="D8" s="6">
        <f>'Besoins'!$B$2*0.04</f>
        <v>0.04</v>
      </c>
      <c r="E8" t="s">
        <v>15</v>
      </c>
    </row>
    <row r="9">
      <c r="A9">
        <v>1</v>
      </c>
      <c r="B9" t="s">
        <v>67</v>
      </c>
      <c r="C9" t="s">
        <v>60</v>
      </c>
      <c r="D9" s="6">
        <f>'Besoins'!$B$2*2.5</f>
        <v>2.5</v>
      </c>
      <c r="E9" t="s">
        <v>15</v>
      </c>
    </row>
    <row r="10">
      <c r="A10">
        <v>1</v>
      </c>
      <c r="B10" t="s">
        <v>68</v>
      </c>
      <c r="C10" t="s">
        <v>60</v>
      </c>
      <c r="D10" s="6">
        <f>'Besoins'!$B$2*0.6</f>
        <v>0.6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"[PÉTRIR] "&amp;Procedure!D2</f>
        <v>[PÉTRIR] Petrir tous les ingredients ensemble</v>
      </c>
      <c r="C5"/>
      <c r="D5"/>
    </row>
    <row r="6">
      <c r="A6" t="s" s="15">
        <v>72</v>
      </c>
      <c r="B6" t="str" s="12">
        <f>"[INCORPORER] "&amp;Procedure!D3</f>
        <v>[INCORPORER] Pour cramique, ajouter 1kg de raisins de Corinthe</v>
      </c>
      <c r="C6"/>
      <c r="D6"/>
    </row>
    <row r="7">
      <c r="A7" t="s" s="15">
        <v>73</v>
      </c>
      <c r="B7" t="str" s="12">
        <f>"[INCORPORER] "&amp;Procedure!D4</f>
        <v>[INCORPORER] Pour craquelin, ajouter 800gr de sucre perle (reference P5, MP a creer)</v>
      </c>
      <c r="C7"/>
      <c r="D7"/>
    </row>
    <row r="8">
      <c r="A8" t="s" s="15">
        <v>74</v>
      </c>
      <c r="B8" t="str" s="12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5">
        <v>75</v>
      </c>
      <c r="B9" t="str" s="12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6">
        <v>76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