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<sst xmlns="http://schemas.openxmlformats.org/spreadsheetml/2006/main" count="69" uniqueCount="69">
  <si>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</si>
  <si>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</si>
  <si>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</si>
  <si>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</si>
  <si>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</si>
  <si>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</si>
  <si>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</si>
  <si>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</si>
  <si>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</si>
  <si>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</si>
  <si>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</si>
  <si>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</si>
  <si>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</si>
  <si>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</si>
  <si>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</si>
  <si>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</si>
  <si>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</si>
  <si>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</si>
  <si>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</si>
  <si>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</si>
  <si>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</si>
  <si>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</si>
  <si>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</si>
  <si>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</si>
  <si>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</si>
  <si>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</si>
  <si>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</si>
  <si>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</si>
  <si>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</si>
  <si>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</si>
  <si>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</si>
  <si>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</si>
  <si>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</si>
  <si>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</si>
  <si>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</si>
  <si>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</si>
  <si>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</si>
  <si>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</si>
  <si>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</si>
  <si>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Gaufres</t>
  </si>
  <si>
    <t>CHAUFFER</t>
  </si>
  <si>
    <t>Chauffer le lait, sucre, levure a 32C</t>
  </si>
  <si>
    <t>BATTRE</t>
  </si>
  <si>
    <t>Battre le beurre en pommade, ajouter le sucre puis les jaunes puis la farine</t>
  </si>
  <si>
    <t>MONTER</t>
  </si>
  <si>
    <t>Monter les blancs</t>
  </si>
  <si>
    <t>MÉLANGER</t>
  </si>
  <si>
    <t>Melanger l'appareil 1 dans l'appareil 2, puis delicatement l'appareil 3 dans 1+2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</si>
  <si>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</si>
  <si>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</si>
  <si>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</si>
  <si>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</si>
  <si>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</si>
  <si>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</si>
  <si>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</si>
  <si>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</si>
  <si>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Levure fraîche de boulanger</t>
  </si>
  <si>
    <t xml:space="preserve">    ↳ BEURRE</t>
  </si>
  <si>
    <t xml:space="preserve">    ↳ JAUNE D'OEUF (P) (conv.)</t>
  </si>
  <si>
    <t>conversion</t>
  </si>
  <si>
    <t xml:space="preserve">    ↳ FARINE (000)</t>
  </si>
  <si>
    <t xml:space="preserve">    ↳ BLANC D'OEUF (P) (conv.)</t>
  </si>
  <si>
    <t>Fiche technique — Pate a Gaufres</t>
  </si>
  <si>
    <t>Pate a Gaufres  C85.PATE.GAUFRES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</si>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</sst>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1212</v>
      </c>
      <c r="C3" t="s" s="5">
        <v>3</v>
      </c>
      <c r="D3"/>
      <c r="E3"/>
      <c r="F3"/>
    </row>
    <row r="4">
      <c r="A4" t="s">
        <v>4</v>
      </c>
      <c r="B4" s="6">
        <f>$B$2*B3</f>
        <v>1212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0.35</v>
      </c>
      <c r="E7" s="6">
        <f>D7*$B$2</f>
        <v>0.35</v>
      </c>
      <c r="F7" t="s">
        <v>15</v>
      </c>
      <c r="G7" s="9">
        <f>E7*0.489836</f>
        <v>0.171443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15</v>
      </c>
      <c r="G8" s="9">
        <f>E8*3.9514</f>
        <v>0.98785</v>
      </c>
    </row>
    <row r="9">
      <c r="A9" t="s" s="8">
        <v>19</v>
      </c>
      <c r="B9" t="s">
        <v>20</v>
      </c>
      <c r="C9" t="s">
        <v>21</v>
      </c>
      <c r="D9" s="4">
        <v>16</v>
      </c>
      <c r="E9" s="6">
        <f>D9*$B$2</f>
        <v>16</v>
      </c>
      <c r="F9" t="s">
        <v>22</v>
      </c>
      <c r="G9" s="9">
        <f>E9*0.27</f>
        <v>4.32</v>
      </c>
    </row>
    <row r="10">
      <c r="A10" t="s" s="8">
        <v>23</v>
      </c>
      <c r="B10" t="s">
        <v>24</v>
      </c>
      <c r="C10" t="s">
        <v>21</v>
      </c>
      <c r="D10" s="4">
        <v>0.5</v>
      </c>
      <c r="E10" s="6">
        <f>D10*$B$2</f>
        <v>0.5</v>
      </c>
      <c r="F10" t="s">
        <v>25</v>
      </c>
      <c r="G10" s="9">
        <f>E10*0.5999</f>
        <v>0.29995</v>
      </c>
    </row>
    <row r="11">
      <c r="A11" t="s">
        <v>26</v>
      </c>
      <c r="B11" t="s">
        <v>27</v>
      </c>
      <c r="C11" t="s">
        <v>28</v>
      </c>
      <c r="D11" s="4">
        <v>0.012</v>
      </c>
      <c r="E11" s="6">
        <f>D11*$B$2</f>
        <v>0.012</v>
      </c>
      <c r="F11" t="s">
        <v>15</v>
      </c>
      <c r="G11" s="9">
        <f>E11*2.2</f>
        <v>0.0264</v>
      </c>
    </row>
    <row r="12">
      <c r="A12" t="s">
        <v>29</v>
      </c>
      <c r="B12" t="s">
        <v>30</v>
      </c>
      <c r="C12" t="s">
        <v>31</v>
      </c>
      <c r="D12" s="4">
        <v>0.1</v>
      </c>
      <c r="E12" s="6">
        <f>D12*$B$2</f>
        <v>0.1</v>
      </c>
      <c r="F12" t="s">
        <v>15</v>
      </c>
      <c r="G12" s="9">
        <f>E12*0.82</f>
        <v>0.082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42</v>
      </c>
      <c r="D3" t="s" s="12">
        <v>43</v>
      </c>
      <c r="E3" t="s" s="12"/>
      <c r="F3"/>
    </row>
    <row r="4">
      <c r="A4" t="s">
        <v>39</v>
      </c>
      <c r="B4">
        <v>3</v>
      </c>
      <c r="C4" t="s">
        <v>44</v>
      </c>
      <c r="D4" t="s" s="12">
        <v>45</v>
      </c>
      <c r="E4" t="s" s="12"/>
      <c r="F4"/>
    </row>
    <row r="5">
      <c r="A5" t="s">
        <v>39</v>
      </c>
      <c r="B5">
        <v>4</v>
      </c>
      <c r="C5" t="s">
        <v>46</v>
      </c>
      <c r="D5" t="s" s="12">
        <v>47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39</v>
      </c>
      <c r="C2" t="s">
        <v>52</v>
      </c>
      <c r="D2" s="6">
        <f>'Besoins'!$B$2*1212</f>
        <v>1212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'Besoins'!$B$2*0.5</f>
        <v>0.5</v>
      </c>
      <c r="E3" t="s">
        <v>25</v>
      </c>
    </row>
    <row r="4">
      <c r="A4">
        <v>1</v>
      </c>
      <c r="B4" t="s">
        <v>55</v>
      </c>
      <c r="C4" t="s">
        <v>54</v>
      </c>
      <c r="D4" s="6">
        <f>'Besoins'!$B$2*0.05</f>
        <v>0.05</v>
      </c>
      <c r="E4" t="s">
        <v>15</v>
      </c>
    </row>
    <row r="5">
      <c r="A5">
        <v>1</v>
      </c>
      <c r="B5" t="s">
        <v>56</v>
      </c>
      <c r="C5" t="s">
        <v>54</v>
      </c>
      <c r="D5" s="6">
        <f>'Besoins'!$B$2*0.012</f>
        <v>0.012</v>
      </c>
      <c r="E5" t="s">
        <v>15</v>
      </c>
    </row>
    <row r="6">
      <c r="A6">
        <v>1</v>
      </c>
      <c r="B6" t="s">
        <v>57</v>
      </c>
      <c r="C6" t="s">
        <v>54</v>
      </c>
      <c r="D6" s="6">
        <f>'Besoins'!$B$2*0.25</f>
        <v>0.25</v>
      </c>
      <c r="E6" t="s">
        <v>15</v>
      </c>
    </row>
    <row r="7">
      <c r="A7">
        <v>1</v>
      </c>
      <c r="B7" t="s">
        <v>55</v>
      </c>
      <c r="C7" t="s">
        <v>54</v>
      </c>
      <c r="D7" s="6">
        <f>'Besoins'!$B$2*0.05</f>
        <v>0.05</v>
      </c>
      <c r="E7" t="s">
        <v>15</v>
      </c>
    </row>
    <row r="8">
      <c r="A8">
        <v>1</v>
      </c>
      <c r="B8" t="s">
        <v>58</v>
      </c>
      <c r="C8" t="s">
        <v>59</v>
      </c>
      <c r="D8" s="6">
        <f>'Besoins'!$B$2*11</f>
        <v>11</v>
      </c>
      <c r="E8" t="s">
        <v>22</v>
      </c>
    </row>
    <row r="9">
      <c r="A9">
        <v>1</v>
      </c>
      <c r="B9" t="s">
        <v>60</v>
      </c>
      <c r="C9" t="s">
        <v>54</v>
      </c>
      <c r="D9" s="6">
        <f>'Besoins'!$B$2*0.35</f>
        <v>0.35</v>
      </c>
      <c r="E9" t="s">
        <v>15</v>
      </c>
    </row>
    <row r="10">
      <c r="A10">
        <v>1</v>
      </c>
      <c r="B10" t="s">
        <v>61</v>
      </c>
      <c r="C10" t="s">
        <v>59</v>
      </c>
      <c r="D10" s="6">
        <f>'Besoins'!$B$2*21</f>
        <v>21</v>
      </c>
      <c r="E10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"C85.PATE.GAUFRES · PAT.PATES.CHOUX · référence : "&amp;Besoins!B3&amp;" "&amp;Besoins!C3&amp;" · multiplicateur réglable sur la feuille ""Besoins"""</f>
        <v>C85.PATE.GAUFRES · PAT.PATES.CHOUX · référence : 1 212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 t="s" s="15">
        <v>64</v>
      </c>
      <c r="B5" t="str" s="12">
        <f>"[CHAUFFER] "&amp;Procedure!D2</f>
        <v>[CHAUFFER] Chauffer le lait, sucre, levure a 32C</v>
      </c>
      <c r="C5"/>
      <c r="D5"/>
    </row>
    <row r="6">
      <c r="A6" t="s" s="15">
        <v>65</v>
      </c>
      <c r="B6" t="str" s="12">
        <f>"[BATTRE] "&amp;Procedure!D3</f>
        <v>[BATTRE] Battre le beurre en pommade, ajouter le sucre puis les jaunes puis la farine</v>
      </c>
      <c r="C6"/>
      <c r="D6"/>
    </row>
    <row r="7">
      <c r="A7" t="s" s="15">
        <v>66</v>
      </c>
      <c r="B7" t="str" s="12">
        <f>"[MONTER] "&amp;Procedure!D4</f>
        <v>[MONTER] Monter les blancs</v>
      </c>
      <c r="C7"/>
      <c r="D7"/>
    </row>
    <row r="8">
      <c r="A8" t="s" s="15">
        <v>67</v>
      </c>
      <c r="B8" t="str" s="12">
        <f>"[MÉLANGER] "&amp;Procedure!D5</f>
        <v>[MÉLANGER] Melanger l'appareil 1 dans l'appareil 2, puis delicatement l'appareil 3 dans 1+2</v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2026-08-01T01:49:38Z</dcterms:created>
  <dc:title>Pate a Gaufres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2026-08-01T01:49:38Z</dcterms:modified>
  <cp:revision>1</cp:revision>
</cp:coreProperties>
</file>