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<sst xmlns="http://schemas.openxmlformats.org/spreadsheetml/2006/main" count="65" uniqueCount="65">
  <si>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</si>
  <si>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</si>
  <si>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</si>
  <si>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</si>
  <si>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</si>
  <si>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</si>
  <si>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</si>
  <si>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</si>
  <si>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</si>
  <si>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</si>
  <si>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</si>
  <si>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</si>
  <si>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</si>
  <si>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</si>
  <si>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</si>
  <si>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</si>
  <si>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</si>
  <si>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</si>
  <si>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</si>
  <si>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</si>
  <si>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</si>
  <si>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</si>
  <si>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</si>
  <si>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</si>
  <si>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</si>
  <si>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</si>
  <si>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</si>
  <si>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</si>
  <si>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</si>
  <si>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</si>
  <si>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</si>
  <si>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</si>
  <si>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</si>
  <si>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</si>
  <si>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</si>
  <si>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</si>
  <si>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</si>
  <si>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</si>
  <si>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</si>
  <si>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</si>
  <si>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</si>
  <si>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</si>
  <si>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Blinis II</t>
  </si>
  <si>
    <t>Variante notee en rouge en bas de la page 2 du cahier — meme principe que Blinis I</t>
  </si>
  <si>
    <t>BEURRER</t>
  </si>
  <si>
    <t>Aromatiser au beurre selon note du cahier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</si>
  <si>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</si>
  <si>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</si>
  <si>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</si>
  <si>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</si>
  <si>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</si>
  <si>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</si>
  <si>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</si>
  <si>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Levure fraîche de boulanger</t>
  </si>
  <si>
    <t>matiere</t>
  </si>
  <si>
    <t xml:space="preserve">    ↳ HUILE D'OLIVE (TURRI)</t>
  </si>
  <si>
    <t xml:space="preserve">    ↳ BEURRE</t>
  </si>
  <si>
    <t xml:space="preserve">    ↳ LAIT</t>
  </si>
  <si>
    <t xml:space="preserve">    ↳ Sucre blanc cristal sac 25 kg</t>
  </si>
  <si>
    <t xml:space="preserve">    ↳ SEL</t>
  </si>
  <si>
    <t>Fiche technique — Pate a Blinis II</t>
  </si>
  <si>
    <t>Pate a Blinis II  C85.PATE.BLINIS2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</si>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</sst>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825</v>
      </c>
      <c r="C3" t="s" s="5">
        <v>3</v>
      </c>
      <c r="D3"/>
      <c r="E3"/>
      <c r="F3"/>
    </row>
    <row r="4">
      <c r="A4" t="s">
        <v>4</v>
      </c>
      <c r="B4" s="6">
        <f>$B$2*B3</f>
        <v>825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E7*3.8423</f>
        <v>0.115269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E8*3.9514</f>
        <v>0.493925</v>
      </c>
    </row>
    <row r="9">
      <c r="A9" t="s" s="8">
        <v>20</v>
      </c>
      <c r="B9" t="s">
        <v>21</v>
      </c>
      <c r="C9" t="s">
        <v>22</v>
      </c>
      <c r="D9" s="4">
        <v>6</v>
      </c>
      <c r="E9" s="6">
        <f>D9*$B$2</f>
        <v>6</v>
      </c>
      <c r="F9" t="s">
        <v>23</v>
      </c>
      <c r="G9" s="9">
        <f>E9*0.27</f>
        <v>1.62</v>
      </c>
    </row>
    <row r="10">
      <c r="A10" t="s" s="8">
        <v>24</v>
      </c>
      <c r="B10" t="s">
        <v>25</v>
      </c>
      <c r="C10" t="s">
        <v>26</v>
      </c>
      <c r="D10" s="4">
        <v>0.01</v>
      </c>
      <c r="E10" s="6">
        <f>D10*$B$2</f>
        <v>0.01</v>
      </c>
      <c r="F10" t="s">
        <v>19</v>
      </c>
      <c r="G10" s="9">
        <f>E10*0.186416</f>
        <v>0.001864</v>
      </c>
    </row>
    <row r="11">
      <c r="A11" t="s" s="8">
        <v>27</v>
      </c>
      <c r="B11" t="s">
        <v>28</v>
      </c>
      <c r="C11" t="s">
        <v>22</v>
      </c>
      <c r="D11" s="4">
        <v>0.6</v>
      </c>
      <c r="E11" s="6">
        <f>D11*$B$2</f>
        <v>0.6</v>
      </c>
      <c r="F11" t="s">
        <v>15</v>
      </c>
      <c r="G11" s="9">
        <f>E11*0.5999</f>
        <v>0.35994</v>
      </c>
    </row>
    <row r="12">
      <c r="A12" t="s">
        <v>29</v>
      </c>
      <c r="B12" t="s">
        <v>30</v>
      </c>
      <c r="C12" t="s">
        <v>31</v>
      </c>
      <c r="D12" s="4">
        <v>0.03</v>
      </c>
      <c r="E12" s="6">
        <f>D12*$B$2</f>
        <v>0.03</v>
      </c>
      <c r="F12" t="s">
        <v>19</v>
      </c>
      <c r="G12" s="9">
        <f>E12*2.2</f>
        <v>0.066</v>
      </c>
    </row>
    <row r="13">
      <c r="A13" t="s">
        <v>32</v>
      </c>
      <c r="B13" t="s">
        <v>33</v>
      </c>
      <c r="C13" t="s">
        <v>34</v>
      </c>
      <c r="D13" s="4">
        <v>0.03</v>
      </c>
      <c r="E13" s="6">
        <f>D13*$B$2</f>
        <v>0.03</v>
      </c>
      <c r="F13" t="s">
        <v>19</v>
      </c>
      <c r="G13" s="9">
        <f>E13*0.82</f>
        <v>0.0246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s" s="12">
        <v>43</v>
      </c>
      <c r="E2" t="s" s="12"/>
      <c r="F2"/>
    </row>
    <row r="3">
      <c r="A3" t="s">
        <v>42</v>
      </c>
      <c r="B3">
        <v>2</v>
      </c>
      <c r="C3" t="s">
        <v>44</v>
      </c>
      <c r="D3" t="s" s="12">
        <v>45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42</v>
      </c>
      <c r="C2" t="s">
        <v>50</v>
      </c>
      <c r="D2" s="6">
        <f>'Besoins'!$B$2*825</f>
        <v>825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'Besoins'!$B$2*6</f>
        <v>6</v>
      </c>
      <c r="E3" t="s">
        <v>23</v>
      </c>
    </row>
    <row r="4">
      <c r="A4">
        <v>1</v>
      </c>
      <c r="B4" t="s">
        <v>53</v>
      </c>
      <c r="C4" t="s">
        <v>54</v>
      </c>
      <c r="D4" s="6">
        <f>'Besoins'!$B$2*0.03</f>
        <v>0.03</v>
      </c>
      <c r="E4" t="s">
        <v>19</v>
      </c>
    </row>
    <row r="5">
      <c r="A5">
        <v>1</v>
      </c>
      <c r="B5" t="s">
        <v>55</v>
      </c>
      <c r="C5" t="s">
        <v>54</v>
      </c>
      <c r="D5" s="6">
        <f>'Besoins'!$B$2*0.03</f>
        <v>0.03</v>
      </c>
      <c r="E5" t="s">
        <v>15</v>
      </c>
    </row>
    <row r="6">
      <c r="A6">
        <v>1</v>
      </c>
      <c r="B6" t="s">
        <v>56</v>
      </c>
      <c r="C6" t="s">
        <v>54</v>
      </c>
      <c r="D6" s="6">
        <f>'Besoins'!$B$2*0.125</f>
        <v>0.125</v>
      </c>
      <c r="E6" t="s">
        <v>19</v>
      </c>
    </row>
    <row r="7">
      <c r="A7">
        <v>1</v>
      </c>
      <c r="B7" t="s">
        <v>57</v>
      </c>
      <c r="C7" t="s">
        <v>54</v>
      </c>
      <c r="D7" s="6">
        <f>'Besoins'!$B$2*0.6</f>
        <v>0.6</v>
      </c>
      <c r="E7" t="s">
        <v>15</v>
      </c>
    </row>
    <row r="8">
      <c r="A8">
        <v>1</v>
      </c>
      <c r="B8" t="s">
        <v>58</v>
      </c>
      <c r="C8" t="s">
        <v>54</v>
      </c>
      <c r="D8" s="6">
        <f>'Besoins'!$B$2*0.03</f>
        <v>0.03</v>
      </c>
      <c r="E8" t="s">
        <v>19</v>
      </c>
    </row>
    <row r="9">
      <c r="A9">
        <v>1</v>
      </c>
      <c r="B9" t="s">
        <v>59</v>
      </c>
      <c r="C9" t="s">
        <v>54</v>
      </c>
      <c r="D9" s="6">
        <f>'Besoins'!$B$2*0.01</f>
        <v>0.01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"C85.PATE.BLINIS2 · PAT.PATES.POUSSEES · référence : "&amp;Besoins!B3&amp;" "&amp;Besoins!C3&amp;" · multiplicateur réglable sur la feuille ""Besoins"""</f>
        <v>C85.PATE.BLINIS2 · PAT.PATES.POUSSEES · référence : 825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Procedure!D2</f>
        <v>Variante notee en rouge en bas de la page 2 du cahier — meme principe que Blinis I</v>
      </c>
      <c r="C5"/>
      <c r="D5"/>
    </row>
    <row r="6">
      <c r="A6" t="s" s="15">
        <v>63</v>
      </c>
      <c r="B6" t="str" s="12">
        <f>"[BEURRER] "&amp;Procedure!D3</f>
        <v>[BEURRER] Aromatiser au beurre selon note du cahier</v>
      </c>
      <c r="C6"/>
      <c r="D6"/>
    </row>
    <row r="7">
      <c r="A7"/>
      <c r="B7"/>
      <c r="C7"/>
      <c r="D7"/>
    </row>
    <row r="8">
      <c r="A8" t="s" s="16">
        <v>64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