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<sst xmlns="http://schemas.openxmlformats.org/spreadsheetml/2006/main" count="83" uniqueCount="83">
  <si>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</si>
  <si>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</si>
  <si>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</si>
  <si>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</si>
  <si>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</si>
  <si>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</si>
  <si>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</si>
  <si>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</si>
  <si>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</si>
  <si>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</si>
  <si>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</si>
  <si>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</si>
  <si>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</si>
  <si>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</si>
  <si>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</si>
  <si>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</si>
  <si>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</si>
  <si>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</si>
  <si>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</si>
  <si>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</si>
  <si>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</si>
  <si>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</si>
  <si>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</si>
  <si>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</si>
  <si>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</si>
  <si>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</si>
  <si>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</si>
  <si>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</si>
  <si>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</si>
  <si>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</si>
  <si>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</si>
  <si>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</si>
  <si>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</si>
  <si>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</si>
  <si>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</si>
  <si>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</si>
  <si>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</si>
  <si>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</si>
  <si>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</si>
  <si>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</si>
  <si>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</si>
  <si>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Pâtissière II</t>
  </si>
  <si>
    <t>BOUILLIR</t>
  </si>
  <si>
    <t>Bouillir 1L de lait, 150gr de sucre semoule, 1 gousse de vanille</t>
  </si>
  <si>
    <t>BLANCHIR</t>
  </si>
  <si>
    <t>Blanchir 150gr de sucre semoule, 200ml de jaunes d'œufs, avec 110gr du Mélange à Crème Pâtissière (C85.CRPA.MELANGE)</t>
  </si>
  <si>
    <t>Ponction directe de la base pré-fabriquée, remplace l'amidon pesé à part — dosage plus sucré (grosse quantité/machine)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</si>
  <si>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</si>
  <si>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</si>
  <si>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</si>
  <si>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</si>
  <si>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</si>
  <si>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Mélange à Crème Pâtissière (base)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</si>
  <si>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</si>
  <si>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</si>
  <si>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</si>
  <si>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</si>
  <si>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</si>
  <si>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</si>
  <si>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</si>
  <si>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</si>
  <si>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</si>
  <si>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</si>
  <si>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</si>
  <si>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</si>
  <si>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</si>
  <si>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</si>
  <si>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Gousses de vanille Bourbon</t>
  </si>
  <si>
    <t xml:space="preserve">    ↳ JAUNE D'OEUF (ML) (conv.)</t>
  </si>
  <si>
    <t>conversion</t>
  </si>
  <si>
    <t xml:space="preserve">    ↳ Mélange à Crème Pâtissière (base)</t>
  </si>
  <si>
    <t xml:space="preserve">        ↳ BEURRE</t>
  </si>
  <si>
    <t xml:space="preserve">        ↳ FARINE (000)</t>
  </si>
  <si>
    <t xml:space="preserve">        ↳ Amidon de maïs (Maïzena)</t>
  </si>
  <si>
    <t>Fiche technique — Crème Pâtissière II</t>
  </si>
  <si>
    <t>Crème Pâtissière II  C85.CRPA.II</t>
  </si>
  <si>
    <t>1.</t>
  </si>
  <si>
    <t>2.</t>
  </si>
  <si>
    <t>3.</t>
  </si>
  <si>
    <t>4.</t>
  </si>
  <si>
    <t>5.</t>
  </si>
  <si>
    <t>↳ Mélange à Crème Pâtissière (base)  C85.CRPA.MELANGE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</si>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</sst>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1.61</v>
      </c>
      <c r="C3" t="s" s="5">
        <v>3</v>
      </c>
      <c r="D3"/>
      <c r="E3"/>
      <c r="F3"/>
    </row>
    <row r="4">
      <c r="A4" t="s">
        <v>4</v>
      </c>
      <c r="B4" s="6">
        <f>$B$2*B3</f>
        <v>1.61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3</v>
      </c>
      <c r="G7" s="9">
        <f>E7*0.489836</f>
        <v>0.019593</v>
      </c>
    </row>
    <row r="8">
      <c r="A8" t="s" s="8">
        <v>15</v>
      </c>
      <c r="B8" t="s">
        <v>16</v>
      </c>
      <c r="C8" t="s">
        <v>17</v>
      </c>
      <c r="D8" s="4">
        <v>0.03</v>
      </c>
      <c r="E8" s="6">
        <f>D8*$B$2</f>
        <v>0.03</v>
      </c>
      <c r="F8" t="s">
        <v>3</v>
      </c>
      <c r="G8" s="9">
        <f>E8*3.9514</f>
        <v>0.118542</v>
      </c>
    </row>
    <row r="9">
      <c r="A9" t="s" s="8">
        <v>18</v>
      </c>
      <c r="B9" t="s">
        <v>19</v>
      </c>
      <c r="C9" t="s">
        <v>20</v>
      </c>
      <c r="D9" s="4">
        <v>5.263158</v>
      </c>
      <c r="E9" s="6">
        <f>D9*$B$2</f>
        <v>5.263158</v>
      </c>
      <c r="F9" t="s">
        <v>21</v>
      </c>
      <c r="G9" s="9">
        <f>E9*0.2699999946</f>
        <v>1.421053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E10*320</f>
        <v>320</v>
      </c>
    </row>
    <row r="11">
      <c r="A11" t="s">
        <v>25</v>
      </c>
      <c r="B11" t="s">
        <v>26</v>
      </c>
      <c r="C11" t="s">
        <v>27</v>
      </c>
      <c r="D11" s="4">
        <v>0.04</v>
      </c>
      <c r="E11" s="6">
        <f>D11*$B$2</f>
        <v>0.04</v>
      </c>
      <c r="F11" t="s">
        <v>3</v>
      </c>
      <c r="G11" s="9">
        <f>E11*1.6</f>
        <v>0.064</v>
      </c>
    </row>
    <row r="12">
      <c r="A12" t="s" s="8">
        <v>28</v>
      </c>
      <c r="B12" t="s">
        <v>29</v>
      </c>
      <c r="C12" t="s">
        <v>20</v>
      </c>
      <c r="D12" s="4">
        <v>1</v>
      </c>
      <c r="E12" s="6">
        <f>D12*$B$2</f>
        <v>1</v>
      </c>
      <c r="F12" t="s">
        <v>30</v>
      </c>
      <c r="G12" s="9">
        <f>E12*0.5999</f>
        <v>0.5999</v>
      </c>
    </row>
    <row r="13">
      <c r="A13" t="s">
        <v>31</v>
      </c>
      <c r="B13" t="s">
        <v>32</v>
      </c>
      <c r="C13" t="s">
        <v>33</v>
      </c>
      <c r="D13" s="4">
        <v>0.3</v>
      </c>
      <c r="E13" s="6">
        <f>D13*$B$2</f>
        <v>0.3</v>
      </c>
      <c r="F13" t="s">
        <v>3</v>
      </c>
      <c r="G13" s="9">
        <f>E13*0.82</f>
        <v>0.246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>
        <v>46</v>
      </c>
      <c r="F3"/>
    </row>
    <row r="4">
      <c r="A4" t="s">
        <v>41</v>
      </c>
      <c r="B4">
        <v>3</v>
      </c>
      <c r="C4" t="s">
        <v>47</v>
      </c>
      <c r="D4" t="s" s="12">
        <v>48</v>
      </c>
      <c r="E4" t="s" s="12"/>
      <c r="F4"/>
    </row>
    <row r="5">
      <c r="A5" t="s">
        <v>41</v>
      </c>
      <c r="B5">
        <v>4</v>
      </c>
      <c r="C5" t="s">
        <v>42</v>
      </c>
      <c r="D5" t="s" s="12">
        <v>49</v>
      </c>
      <c r="E5" t="s" s="12"/>
      <c r="F5"/>
    </row>
    <row r="6">
      <c r="A6" t="s">
        <v>41</v>
      </c>
      <c r="B6">
        <v>5</v>
      </c>
      <c r="C6" t="s">
        <v>50</v>
      </c>
      <c r="D6" t="s" s="12">
        <v>51</v>
      </c>
      <c r="E6" t="s" s="12"/>
      <c r="F6"/>
    </row>
    <row r="7">
      <c r="A7" t="s">
        <v>52</v>
      </c>
      <c r="B7">
        <v>1</v>
      </c>
      <c r="C7" t="s">
        <v>53</v>
      </c>
      <c r="D7" t="s" s="12">
        <v>54</v>
      </c>
      <c r="E7" t="s" s="12">
        <v>55</v>
      </c>
      <c r="F7"/>
    </row>
    <row r="8">
      <c r="A8" t="s">
        <v>52</v>
      </c>
      <c r="B8">
        <v>2</v>
      </c>
      <c r="C8" t="s">
        <v>56</v>
      </c>
      <c r="D8" t="s" s="12">
        <v>57</v>
      </c>
      <c r="E8" t="s" s="12">
        <v>58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10</v>
      </c>
    </row>
    <row r="2">
      <c r="A2">
        <v>0</v>
      </c>
      <c r="B2" t="s">
        <v>41</v>
      </c>
      <c r="C2" t="s">
        <v>63</v>
      </c>
      <c r="D2" s="6">
        <f>'Besoins'!$B$2*1.61</f>
        <v>1.61</v>
      </c>
      <c r="E2" t="s">
        <v>3</v>
      </c>
    </row>
    <row r="3">
      <c r="A3">
        <v>1</v>
      </c>
      <c r="B3" t="s">
        <v>64</v>
      </c>
      <c r="C3" t="s">
        <v>65</v>
      </c>
      <c r="D3" s="6">
        <f>'Besoins'!$B$2*1</f>
        <v>1</v>
      </c>
      <c r="E3" t="s">
        <v>30</v>
      </c>
    </row>
    <row r="4">
      <c r="A4">
        <v>1</v>
      </c>
      <c r="B4" t="s">
        <v>66</v>
      </c>
      <c r="C4" t="s">
        <v>65</v>
      </c>
      <c r="D4" s="6">
        <f>'Besoins'!$B$2*0.3</f>
        <v>0.3</v>
      </c>
      <c r="E4" t="s">
        <v>3</v>
      </c>
    </row>
    <row r="5">
      <c r="A5">
        <v>1</v>
      </c>
      <c r="B5" t="s">
        <v>67</v>
      </c>
      <c r="C5" t="s">
        <v>65</v>
      </c>
      <c r="D5" s="6">
        <f>'Besoins'!$B$2*1</f>
        <v>1</v>
      </c>
      <c r="E5" t="s">
        <v>21</v>
      </c>
    </row>
    <row r="6">
      <c r="A6">
        <v>1</v>
      </c>
      <c r="B6" t="s">
        <v>68</v>
      </c>
      <c r="C6" t="s">
        <v>69</v>
      </c>
      <c r="D6" s="6">
        <f>'Besoins'!$B$2*0.2</f>
        <v>0.2</v>
      </c>
      <c r="E6" t="s">
        <v>30</v>
      </c>
    </row>
    <row r="7">
      <c r="A7">
        <v>1</v>
      </c>
      <c r="B7" t="s">
        <v>70</v>
      </c>
      <c r="C7" t="s">
        <v>63</v>
      </c>
      <c r="D7" s="6">
        <f>'Besoins'!$B$2*0.11</f>
        <v>0.11</v>
      </c>
      <c r="E7" t="s">
        <v>3</v>
      </c>
    </row>
    <row r="8">
      <c r="A8">
        <v>2</v>
      </c>
      <c r="B8" t="s">
        <v>71</v>
      </c>
      <c r="C8" t="s">
        <v>65</v>
      </c>
      <c r="D8" s="6">
        <f>'Besoins'!$B$2*0.03</f>
        <v>0.03</v>
      </c>
      <c r="E8" t="s">
        <v>3</v>
      </c>
    </row>
    <row r="9">
      <c r="A9">
        <v>2</v>
      </c>
      <c r="B9" t="s">
        <v>72</v>
      </c>
      <c r="C9" t="s">
        <v>65</v>
      </c>
      <c r="D9" s="6">
        <f>'Besoins'!$B$2*0.04</f>
        <v>0.04</v>
      </c>
      <c r="E9" t="s">
        <v>3</v>
      </c>
    </row>
    <row r="10">
      <c r="A10">
        <v>2</v>
      </c>
      <c r="B10" t="s">
        <v>73</v>
      </c>
      <c r="C10" t="s">
        <v>65</v>
      </c>
      <c r="D10" s="6">
        <f>'Besoins'!$B$2*0.04</f>
        <v>0.04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"C85.CRPA.II · PAT.CREAMS.CUITES · référence : "&amp;Besoins!B3&amp;" "&amp;Besoins!C3&amp;" · multiplicateur réglable sur la feuille ""Besoins"""</f>
        <v>C85.CRPA.II · PAT.CREAMS.CUITES · référence : 1,61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 t="s" s="15">
        <v>76</v>
      </c>
      <c r="B5" t="str" s="12">
        <f>"[BOUILLIR] "&amp;Procedure!D2</f>
        <v>[BOUILLIR] Bouillir 1L de lait, 150gr de sucre semoule, 1 gousse de vanille</v>
      </c>
      <c r="C5"/>
      <c r="D5"/>
    </row>
    <row r="6">
      <c r="A6" t="s" s="15">
        <v>77</v>
      </c>
      <c r="B6" t="str" s="12">
        <f>"[BLANCHIR] "&amp;Procedure!D3</f>
        <v>[BLANCHIR] Blanchir 150gr de sucre semoule, 200ml de jaunes d'œufs, avec 110gr du Mélange à Crème Pâtissière (C85.CRPA.MELANGE)</v>
      </c>
      <c r="C6"/>
      <c r="D6"/>
    </row>
    <row r="7">
      <c r="A7"/>
      <c r="B7" t="str" s="16">
        <f>"ℹ "&amp;Procedure!E3</f>
        <v>ℹ</v>
      </c>
      <c r="C7"/>
      <c r="D7"/>
    </row>
    <row r="8">
      <c r="A8" t="s" s="15">
        <v>78</v>
      </c>
      <c r="B8" t="str" s="12">
        <f>"[VERSER] "&amp;Procedure!D4</f>
        <v>[VERSER] Verser et mélanger 1/3 de la 1ère masse bouillante, puis toute la 1ère masse dans la 2ème</v>
      </c>
      <c r="C8"/>
      <c r="D8"/>
    </row>
    <row r="9">
      <c r="A9" t="s" s="15">
        <v>79</v>
      </c>
      <c r="B9" t="str" s="12">
        <f>"[BOUILLIR] "&amp;Procedure!D5</f>
        <v>[BOUILLIR] Jusqu'au 1er bouillon pendant ±30', éteindre</v>
      </c>
      <c r="C9"/>
      <c r="D9"/>
    </row>
    <row r="10">
      <c r="A10" t="s" s="15">
        <v>80</v>
      </c>
      <c r="B10" t="str" s="12">
        <f>"[REFROIDIR] "&amp;Procedure!D6</f>
        <v>[REFROIDIR] Laisser refroidir sur plaque blanche inox, passer au passe-vite une fois froide</v>
      </c>
      <c r="C10"/>
      <c r="D10"/>
    </row>
    <row r="11">
      <c r="A11"/>
      <c r="B11"/>
      <c r="C11"/>
      <c r="D11"/>
    </row>
    <row r="12">
      <c r="A12" t="s" s="14">
        <v>81</v>
      </c>
      <c r="B12"/>
      <c r="C12"/>
      <c r="D12"/>
    </row>
    <row r="13">
      <c r="A13" t="s" s="15">
        <v>76</v>
      </c>
      <c r="B13" t="str" s="12">
        <f>"[MÉLANGER] "&amp;Procedure!D7</f>
        <v>[MÉLANGER] Mélanger à froid le beurre, la farine et la maïzena jusqu'à obtenir une pâte homogène</v>
      </c>
      <c r="C13"/>
      <c r="D13"/>
    </row>
    <row r="14">
      <c r="A14"/>
      <c r="B14" t="str" s="16">
        <f>"ℹ "&amp;Procedure!E7</f>
        <v>ℹ</v>
      </c>
      <c r="C14"/>
      <c r="D14"/>
    </row>
    <row r="15">
      <c r="A15" t="s" s="15">
        <v>77</v>
      </c>
      <c r="B15" t="str" s="12">
        <f>"[RÉSERVER] "&amp;Procedure!D8</f>
        <v>[RÉSERVER] Réserver au froid jusqu'à utilisation</v>
      </c>
      <c r="C15"/>
      <c r="D15"/>
    </row>
    <row r="16">
      <c r="A16"/>
      <c r="B16" t="str" s="16">
        <f>"ℹ "&amp;Procedure!E8</f>
        <v>ℹ</v>
      </c>
      <c r="C16"/>
      <c r="D16"/>
    </row>
    <row r="17">
      <c r="A17"/>
      <c r="B17"/>
      <c r="C17"/>
      <c r="D17"/>
    </row>
    <row r="18">
      <c r="A18" t="s" s="17">
        <v>82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2026-09-15T12:39:02Z</dcterms:created>
  <dc:title>Crème Pâtissière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2026-09-15T12:39:02Z</dcterms:modified>
  <cp:revision>1</cp:revision>
</cp:coreProperties>
</file>