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<sst xmlns="http://schemas.openxmlformats.org/spreadsheetml/2006/main" count="91" uniqueCount="91">
  <si>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</si>
  <si>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</si>
  <si>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</si>
  <si>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</si>
  <si>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</si>
  <si>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</si>
  <si>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</si>
  <si>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</si>
  <si>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</si>
  <si>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</si>
  <si>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</si>
  <si>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</si>
  <si>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</si>
  <si>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</si>
  <si>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</si>
  <si>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</si>
  <si>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</si>
  <si>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</si>
  <si>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</si>
  <si>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</si>
  <si>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</si>
  <si>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</si>
  <si>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</si>
  <si>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</si>
  <si>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</si>
  <si>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</si>
  <si>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</si>
  <si>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</si>
  <si>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</si>
  <si>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</si>
  <si>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</si>
  <si>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</si>
  <si>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II</t>
  </si>
  <si>
    <t>MONTER</t>
  </si>
  <si>
    <t>Monter au batteur la Crème Anglaise Spéciale froide (préparée la veille)</t>
  </si>
  <si>
    <t>Prélever la moitié de la masse totale, soit 1,525kg</t>
  </si>
  <si>
    <t>INCORPORER</t>
  </si>
  <si>
    <t>Ajouter le beurre pommade et foisonner</t>
  </si>
  <si>
    <t>Jusqu'à texture lisse et homogène</t>
  </si>
  <si>
    <t>Alléger en incorporant la Meringue Italienne tiède en dernier</t>
  </si>
  <si>
    <t>Meringue montée avec le sucre cuit à 116°C, encore tiède au moment de l'incorporation</t>
  </si>
  <si>
    <t>Crème Anglaise Spéciale (pour Crème au Beurre)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</si>
  <si>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</si>
  <si>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</si>
  <si>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</si>
  <si>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</si>
  <si>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</si>
  <si>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</si>
  <si>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</si>
  <si>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</si>
  <si>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</si>
  <si>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</si>
  <si>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Crème Anglaise (méthode-cadre, variété)</t>
  </si>
  <si>
    <t>Bouillir le lait avec le sucre (1ère masse)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</si>
  <si>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</si>
  <si>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</si>
  <si>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</si>
  <si>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</si>
  <si>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Meringue Italienne (cahier)</t>
  </si>
  <si>
    <t>CUIRE</t>
  </si>
  <si>
    <t>Cuire à 121°C : 1800gr de sucre avec 450ml d'eau</t>
  </si>
  <si>
    <t>Monter 1000ml de blancs d'œufs avec 200gr de sucre</t>
  </si>
  <si>
    <t>Verser le sucre cuit en filet sur les blancs montés</t>
  </si>
  <si>
    <t>BATTRE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</si>
  <si>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</si>
  <si>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</si>
  <si>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</si>
  <si>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</si>
  <si>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</si>
  <si>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</si>
  <si>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Spéciale (pour Crème au Beurre)</t>
  </si>
  <si>
    <t xml:space="preserve">        ↳ Crème Anglaise (méthode-cadre, variété)</t>
  </si>
  <si>
    <t>L</t>
  </si>
  <si>
    <t xml:space="preserve">            ↳ LAIT</t>
  </si>
  <si>
    <t>matiere</t>
  </si>
  <si>
    <t xml:space="preserve">        ↳ JAUNE D'OEUF (ML) (conv.)</t>
  </si>
  <si>
    <t>conversion</t>
  </si>
  <si>
    <t xml:space="preserve">        ↳ Sucre blanc cristal sac 25 kg</t>
  </si>
  <si>
    <t xml:space="preserve">    ↳ BEURRE</t>
  </si>
  <si>
    <t xml:space="preserve">    ↳ Meringue Italienne (cahier)</t>
  </si>
  <si>
    <t xml:space="preserve">        ↳ BLANC D'OEUF (ML) (conv.)</t>
  </si>
  <si>
    <t>Fiche technique — Crème au Beurre II</t>
  </si>
  <si>
    <t>Crème au Beurre II  C85.CRBEU.II</t>
  </si>
  <si>
    <t>1.</t>
  </si>
  <si>
    <t>2.</t>
  </si>
  <si>
    <t>3.</t>
  </si>
  <si>
    <t>↳ Crème Anglaise Spéciale (pour Crème au Beurre)  C85.CRAN.BEURRE</t>
  </si>
  <si>
    <t>4.</t>
  </si>
  <si>
    <t>↳ Crème Anglaise (méthode-cadre, variété)  C85.CRAN.GEN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</si>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</sst>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4.525</v>
      </c>
      <c r="C3" t="s" s="5">
        <v>3</v>
      </c>
      <c r="D3"/>
      <c r="E3"/>
      <c r="F3"/>
    </row>
    <row r="4">
      <c r="A4" t="s">
        <v>4</v>
      </c>
      <c r="B4" s="6">
        <f>$B$2*B3</f>
        <v>4.525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E7*3.9514</f>
        <v>7.9028</v>
      </c>
    </row>
    <row r="8">
      <c r="A8" t="s" s="8">
        <v>15</v>
      </c>
      <c r="B8" t="s">
        <v>16</v>
      </c>
      <c r="C8" t="s">
        <v>17</v>
      </c>
      <c r="D8" s="4">
        <v>15.655458</v>
      </c>
      <c r="E8" s="6">
        <f>D8*$B$2</f>
        <v>15.655458</v>
      </c>
      <c r="F8" t="s">
        <v>18</v>
      </c>
      <c r="G8" s="9">
        <f>E8*0.2700000015</f>
        <v>4.226974</v>
      </c>
    </row>
    <row r="9">
      <c r="A9" t="s" s="8">
        <v>19</v>
      </c>
      <c r="B9" t="s">
        <v>20</v>
      </c>
      <c r="C9" t="s">
        <v>17</v>
      </c>
      <c r="D9" s="4">
        <v>0.5</v>
      </c>
      <c r="E9" s="6">
        <f>D9*$B$2</f>
        <v>0.5</v>
      </c>
      <c r="F9" t="s">
        <v>21</v>
      </c>
      <c r="G9" s="9">
        <f>E9*0.5999</f>
        <v>0.29995</v>
      </c>
    </row>
    <row r="10">
      <c r="A10" t="s">
        <v>22</v>
      </c>
      <c r="B10" t="s">
        <v>23</v>
      </c>
      <c r="C10" t="s">
        <v>24</v>
      </c>
      <c r="D10" s="4">
        <v>1.483333</v>
      </c>
      <c r="E10" s="6">
        <f>D10*$B$2</f>
        <v>1.483333</v>
      </c>
      <c r="F10" t="s">
        <v>3</v>
      </c>
      <c r="G10" s="9">
        <f>E10*0.8200001843</f>
        <v>1.216333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>
        <v>35</v>
      </c>
      <c r="F2"/>
    </row>
    <row r="3">
      <c r="A3" t="s">
        <v>32</v>
      </c>
      <c r="B3">
        <v>2</v>
      </c>
      <c r="C3" t="s">
        <v>36</v>
      </c>
      <c r="D3" t="s" s="12">
        <v>37</v>
      </c>
      <c r="E3" t="s" s="12">
        <v>38</v>
      </c>
      <c r="F3"/>
    </row>
    <row r="4">
      <c r="A4" t="s">
        <v>32</v>
      </c>
      <c r="B4">
        <v>3</v>
      </c>
      <c r="C4" t="s">
        <v>36</v>
      </c>
      <c r="D4" t="s" s="12">
        <v>39</v>
      </c>
      <c r="E4" t="s" s="12">
        <v>40</v>
      </c>
      <c r="F4"/>
    </row>
    <row r="5">
      <c r="A5" t="s">
        <v>41</v>
      </c>
      <c r="B5">
        <v>1</v>
      </c>
      <c r="C5" t="s">
        <v>42</v>
      </c>
      <c r="D5" t="s" s="12">
        <v>43</v>
      </c>
      <c r="E5" t="s" s="12"/>
      <c r="F5"/>
    </row>
    <row r="6">
      <c r="A6" t="s">
        <v>41</v>
      </c>
      <c r="B6">
        <v>2</v>
      </c>
      <c r="C6" t="s">
        <v>44</v>
      </c>
      <c r="D6" t="s" s="12">
        <v>45</v>
      </c>
      <c r="E6" t="s" s="12"/>
      <c r="F6"/>
    </row>
    <row r="7">
      <c r="A7" t="s">
        <v>41</v>
      </c>
      <c r="B7">
        <v>3</v>
      </c>
      <c r="C7" t="s">
        <v>46</v>
      </c>
      <c r="D7" t="s" s="12">
        <v>47</v>
      </c>
      <c r="E7" t="s" s="12">
        <v>48</v>
      </c>
      <c r="F7"/>
    </row>
    <row r="8">
      <c r="A8" t="s">
        <v>41</v>
      </c>
      <c r="B8">
        <v>4</v>
      </c>
      <c r="C8" t="s">
        <v>49</v>
      </c>
      <c r="D8" t="s" s="12">
        <v>50</v>
      </c>
      <c r="E8" t="s" s="12">
        <v>51</v>
      </c>
      <c r="F8"/>
    </row>
    <row r="9">
      <c r="A9" t="s">
        <v>52</v>
      </c>
      <c r="B9">
        <v>1</v>
      </c>
      <c r="C9" t="s">
        <v>42</v>
      </c>
      <c r="D9" t="s" s="12">
        <v>53</v>
      </c>
      <c r="E9" t="s" s="12"/>
      <c r="F9"/>
    </row>
    <row r="10">
      <c r="A10" t="s">
        <v>52</v>
      </c>
      <c r="B10">
        <v>2</v>
      </c>
      <c r="C10" t="s">
        <v>44</v>
      </c>
      <c r="D10" t="s" s="12">
        <v>54</v>
      </c>
      <c r="E10" t="s" s="12"/>
      <c r="F10"/>
    </row>
    <row r="11">
      <c r="A11" t="s">
        <v>52</v>
      </c>
      <c r="B11">
        <v>3</v>
      </c>
      <c r="C11" t="s">
        <v>36</v>
      </c>
      <c r="D11" t="s" s="12">
        <v>55</v>
      </c>
      <c r="E11" t="s" s="12"/>
      <c r="F11"/>
    </row>
    <row r="12">
      <c r="A12" t="s">
        <v>52</v>
      </c>
      <c r="B12">
        <v>4</v>
      </c>
      <c r="C12" t="s">
        <v>56</v>
      </c>
      <c r="D12" t="s" s="12">
        <v>57</v>
      </c>
      <c r="E12" t="s" s="12"/>
      <c r="F12"/>
    </row>
    <row r="13">
      <c r="A13" t="s">
        <v>58</v>
      </c>
      <c r="B13">
        <v>1</v>
      </c>
      <c r="C13" t="s">
        <v>59</v>
      </c>
      <c r="D13" t="s" s="12">
        <v>60</v>
      </c>
      <c r="E13" t="s" s="12"/>
      <c r="F13"/>
    </row>
    <row r="14">
      <c r="A14" t="s">
        <v>58</v>
      </c>
      <c r="B14">
        <v>2</v>
      </c>
      <c r="C14" t="s">
        <v>33</v>
      </c>
      <c r="D14" t="s" s="12">
        <v>61</v>
      </c>
      <c r="E14" t="s" s="12"/>
      <c r="F14"/>
    </row>
    <row r="15">
      <c r="A15" t="s">
        <v>58</v>
      </c>
      <c r="B15">
        <v>3</v>
      </c>
      <c r="C15" t="s">
        <v>46</v>
      </c>
      <c r="D15" t="s" s="12">
        <v>62</v>
      </c>
      <c r="E15" t="s" s="12"/>
      <c r="F15"/>
    </row>
    <row r="16">
      <c r="A16" t="s">
        <v>58</v>
      </c>
      <c r="B16">
        <v>4</v>
      </c>
      <c r="C16" t="s">
        <v>63</v>
      </c>
      <c r="D16" t="s" s="12">
        <v>64</v>
      </c>
      <c r="E16" t="s" s="12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32</v>
      </c>
      <c r="C2" t="s">
        <v>69</v>
      </c>
      <c r="D2" s="6">
        <f>'Besoins'!$B$2*4.525</f>
        <v>4.525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'Besoins'!$B$2*1.525</f>
        <v>1.525</v>
      </c>
      <c r="E3" t="s">
        <v>3</v>
      </c>
    </row>
    <row r="4">
      <c r="A4">
        <v>2</v>
      </c>
      <c r="B4" t="s">
        <v>71</v>
      </c>
      <c r="C4" t="s">
        <v>69</v>
      </c>
      <c r="D4" s="6">
        <f>'Besoins'!$B$2*0.5</f>
        <v>0.5</v>
      </c>
      <c r="E4" t="s">
        <v>72</v>
      </c>
    </row>
    <row r="5">
      <c r="A5">
        <v>3</v>
      </c>
      <c r="B5" t="s">
        <v>73</v>
      </c>
      <c r="C5" t="s">
        <v>74</v>
      </c>
      <c r="D5" s="6">
        <f>'Besoins'!$B$2*0.5</f>
        <v>0.5</v>
      </c>
      <c r="E5" t="s">
        <v>21</v>
      </c>
    </row>
    <row r="6">
      <c r="A6">
        <v>2</v>
      </c>
      <c r="B6" t="s">
        <v>75</v>
      </c>
      <c r="C6" t="s">
        <v>76</v>
      </c>
      <c r="D6" s="6">
        <f>'Besoins'!$B$2*0.375</f>
        <v>0.375</v>
      </c>
      <c r="E6" t="s">
        <v>21</v>
      </c>
    </row>
    <row r="7">
      <c r="A7">
        <v>2</v>
      </c>
      <c r="B7" t="s">
        <v>77</v>
      </c>
      <c r="C7" t="s">
        <v>74</v>
      </c>
      <c r="D7" s="6">
        <f>'Besoins'!$B$2*0.65</f>
        <v>0.65</v>
      </c>
      <c r="E7" t="s">
        <v>3</v>
      </c>
    </row>
    <row r="8">
      <c r="A8">
        <v>1</v>
      </c>
      <c r="B8" t="s">
        <v>78</v>
      </c>
      <c r="C8" t="s">
        <v>74</v>
      </c>
      <c r="D8" s="6">
        <f>'Besoins'!$B$2*2</f>
        <v>2</v>
      </c>
      <c r="E8" t="s">
        <v>3</v>
      </c>
    </row>
    <row r="9">
      <c r="A9">
        <v>1</v>
      </c>
      <c r="B9" t="s">
        <v>79</v>
      </c>
      <c r="C9" t="s">
        <v>69</v>
      </c>
      <c r="D9" s="6">
        <f>'Besoins'!$B$2*1</f>
        <v>1</v>
      </c>
      <c r="E9" t="s">
        <v>3</v>
      </c>
    </row>
    <row r="10">
      <c r="A10">
        <v>2</v>
      </c>
      <c r="B10" t="s">
        <v>80</v>
      </c>
      <c r="C10" t="s">
        <v>76</v>
      </c>
      <c r="D10" s="6">
        <f>'Besoins'!$B$2*0.4166666667</f>
        <v>0.416667</v>
      </c>
      <c r="E10" t="s">
        <v>21</v>
      </c>
    </row>
    <row r="11">
      <c r="A11">
        <v>2</v>
      </c>
      <c r="B11" t="s">
        <v>77</v>
      </c>
      <c r="C11" t="s">
        <v>74</v>
      </c>
      <c r="D11" s="6">
        <f>'Besoins'!$B$2*0.8333333333</f>
        <v>0.833333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"C85.CRBEU.II · PAT.CREAMS.BEURRE · référence : "&amp;Besoins!B3&amp;" "&amp;Besoins!C3&amp;" · multiplicateur réglable sur la feuille ""Besoins"""</f>
        <v>C85.CRBEU.II · PAT.CREAMS.BEURRE · référence : 4,525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 t="s" s="15">
        <v>83</v>
      </c>
      <c r="B5" t="str" s="12">
        <f>"[MONTER] "&amp;Procedure!D2</f>
        <v>[MONTER] Monter au batteur la Crème Anglaise Spéciale froide (préparée la veille)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84</v>
      </c>
      <c r="B7" t="str" s="12">
        <f>"[INCORPORER] "&amp;Procedure!D3</f>
        <v>[INCORPORER] Ajouter le beurre pommade et foisonner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85</v>
      </c>
      <c r="B9" t="str" s="12">
        <f>"[INCORPORER] "&amp;Procedure!D4</f>
        <v>[INCORPORER] Alléger en incorporant la Meringue Italienne tiède en dernier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/>
      <c r="B11"/>
      <c r="C11"/>
      <c r="D11"/>
    </row>
    <row r="12">
      <c r="A12" t="s" s="14">
        <v>86</v>
      </c>
      <c r="B12"/>
      <c r="C12"/>
      <c r="D12"/>
    </row>
    <row r="13">
      <c r="A13" t="s" s="15">
        <v>83</v>
      </c>
      <c r="B13" t="str" s="12">
        <f>"[BOUILLIR] "&amp;Procedure!D5</f>
        <v>[BOUILLIR] Bouillir le lait (Crème Anglaise cadre C85.CRAN.GEN)</v>
      </c>
      <c r="C13"/>
      <c r="D13"/>
    </row>
    <row r="14">
      <c r="A14" t="s" s="15">
        <v>84</v>
      </c>
      <c r="B14" t="str" s="12">
        <f>"[BLANCHIR] "&amp;Procedure!D6</f>
        <v>[BLANCHIR] Blanchir 750ml de jaunes avec 1300gr de sucre semoule</v>
      </c>
      <c r="C14"/>
      <c r="D14"/>
    </row>
    <row r="15">
      <c r="A15" t="s" s="15">
        <v>85</v>
      </c>
      <c r="B15" t="str" s="12">
        <f>"[VERSER] "&amp;Procedure!D7</f>
        <v>[VERSER] Verser le lait bouillant sur les jaunes blanchis, cuire jusqu'au premier bouillon comme une crème anglaise classique</v>
      </c>
      <c r="C15"/>
      <c r="D15"/>
    </row>
    <row r="16">
      <c r="A16"/>
      <c r="B16" t="str" s="16">
        <f>"ℹ "&amp;Procedure!E7</f>
        <v>ℹ</v>
      </c>
      <c r="C16"/>
      <c r="D16"/>
    </row>
    <row r="17">
      <c r="A17" t="s" s="15">
        <v>87</v>
      </c>
      <c r="B17" t="str" s="12">
        <f>"[REFROIDIR] "&amp;Procedure!D8</f>
        <v>[REFROIDIR] Refroidir et réserver au froid — préparation de la veille</v>
      </c>
      <c r="C17"/>
      <c r="D17"/>
    </row>
    <row r="18">
      <c r="A18"/>
      <c r="B18" t="str" s="16">
        <f>"ℹ "&amp;Procedure!E8</f>
        <v>ℹ</v>
      </c>
      <c r="C18"/>
      <c r="D18"/>
    </row>
    <row r="19">
      <c r="A19"/>
      <c r="B19"/>
      <c r="C19"/>
      <c r="D19"/>
    </row>
    <row r="20">
      <c r="A20" t="s" s="14">
        <v>88</v>
      </c>
      <c r="B20"/>
      <c r="C20"/>
      <c r="D20"/>
    </row>
    <row r="21">
      <c r="A21" t="s" s="15">
        <v>83</v>
      </c>
      <c r="B21" t="str" s="12">
        <f>"[BOUILLIR] "&amp;Procedure!D9</f>
        <v>[BOUILLIR] Bouillir le lait avec le sucre (1ère masse)</v>
      </c>
      <c r="C21"/>
      <c r="D21"/>
    </row>
    <row r="22">
      <c r="A22" t="s" s="15">
        <v>84</v>
      </c>
      <c r="B22" t="str" s="12">
        <f>"[BLANCHIR] "&amp;Procedure!D10</f>
        <v>[BLANCHIR] Blanchir les jaunes avec le sucre (2ème masse) — dosage selon la colonne choisie dans dosage_ref</v>
      </c>
      <c r="C22"/>
      <c r="D22"/>
    </row>
    <row r="23">
      <c r="A23" t="s" s="15">
        <v>85</v>
      </c>
      <c r="B23" t="str" s="12">
        <f>"[INCORPORER] "&amp;Procedure!D11</f>
        <v>[INCORPORER] Quand la 1ère masse bout, incorporer 1/3 de cette masse dans la 2ème masse, bien mélanger au fouet</v>
      </c>
      <c r="C23"/>
      <c r="D23"/>
    </row>
    <row r="24">
      <c r="A24" t="s" s="15">
        <v>87</v>
      </c>
      <c r="B24" t="str" s="12">
        <f>"[METTRE] "&amp;Procedure!D12</f>
        <v>[METTRE] Mettre toute la 2ème masse dans la 1ère masse (toujours sur le gaz), remuer au fouet jusqu'au premier bouillon (1 min), éteindre</v>
      </c>
      <c r="C24"/>
      <c r="D24"/>
    </row>
    <row r="25">
      <c r="A25"/>
      <c r="B25"/>
      <c r="C25"/>
      <c r="D25"/>
    </row>
    <row r="26">
      <c r="A26" t="s" s="14">
        <v>89</v>
      </c>
      <c r="B26"/>
      <c r="C26"/>
      <c r="D26"/>
    </row>
    <row r="27">
      <c r="A27" t="s" s="15">
        <v>83</v>
      </c>
      <c r="B27" t="str" s="12">
        <f>"[CUIRE] "&amp;Procedure!D13</f>
        <v>[CUIRE] Cuire à 121°C : 1800gr de sucre avec 450ml d'eau</v>
      </c>
      <c r="C27"/>
      <c r="D27"/>
    </row>
    <row r="28">
      <c r="A28" t="s" s="15">
        <v>84</v>
      </c>
      <c r="B28" t="str" s="12">
        <f>"[MONTER] "&amp;Procedure!D14</f>
        <v>[MONTER] Monter 1000ml de blancs d'œufs avec 200gr de sucre</v>
      </c>
      <c r="C28"/>
      <c r="D28"/>
    </row>
    <row r="29">
      <c r="A29" t="s" s="15">
        <v>85</v>
      </c>
      <c r="B29" t="str" s="12">
        <f>"[VERSER] "&amp;Procedure!D15</f>
        <v>[VERSER] Verser le sucre cuit en filet sur les blancs montés</v>
      </c>
      <c r="C29"/>
      <c r="D29"/>
    </row>
    <row r="30">
      <c r="A30" t="s" s="15">
        <v>87</v>
      </c>
      <c r="B30" t="str" s="12">
        <f>"[BATTRE] "&amp;Procedure!D16</f>
        <v>[BATTRE] Battre jusqu'à l'obtention d'une masse tiède</v>
      </c>
      <c r="C30"/>
      <c r="D30"/>
    </row>
    <row r="31">
      <c r="A31"/>
      <c r="B31"/>
      <c r="C31"/>
      <c r="D31"/>
    </row>
    <row r="32">
      <c r="A32" t="s" s="17">
        <v>90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2026-08-01T02:02:14Z</dcterms:created>
  <dc:title>Crème au Beurre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2026-08-01T02:02:14Z</dcterms:modified>
  <cp:revision>1</cp:revision>
</cp:coreProperties>
</file>