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<sst xmlns="http://schemas.openxmlformats.org/spreadsheetml/2006/main" count="51" uniqueCount="51">
  <si>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</si>
  <si>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</si>
  <si>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</si>
  <si>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</si>
  <si>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</si>
  <si>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</si>
  <si>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</si>
  <si>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</si>
  <si>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</si>
  <si>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</si>
  <si>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</si>
  <si>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</si>
  <si>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</si>
  <si>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</si>
  <si>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</si>
  <si>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ALC-GRAND-MARC</t>
  </si>
  <si>
    <t>Grand Marnier (soufflé)</t>
  </si>
  <si>
    <t>Spiritueux et liqueurs cuisine</t>
  </si>
  <si>
    <t>lt</t>
  </si>
  <si>
    <t>00000023</t>
  </si>
  <si>
    <t>PaTE D'AMANDES 50/50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</si>
  <si>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</si>
  <si>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</si>
  <si>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</si>
  <si>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</si>
  <si>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</si>
  <si>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</si>
  <si>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</si>
  <si>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</si>
  <si>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Massepain Orange</t>
  </si>
  <si>
    <t>40kg de massepain (pâte d'amande 50/50), 1,2L de Grand Marnier, 4kg d'orange hachée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</si>
  <si>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</si>
  <si>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</si>
  <si>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</si>
  <si>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</si>
  <si>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</si>
  <si>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</si>
  <si>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</si>
  <si>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PaTE D'AMANDES 50/50</t>
  </si>
  <si>
    <t>matiere</t>
  </si>
  <si>
    <t xml:space="preserve">    ↳ Grand Marnier (soufflé)</t>
  </si>
  <si>
    <t xml:space="preserve">    ↳ ORANGE (JUS FRAIS)</t>
  </si>
  <si>
    <t xml:space="preserve">        ↳ ORANGE (P)</t>
  </si>
  <si>
    <t>pc</t>
  </si>
  <si>
    <t xml:space="preserve">            ↳ ORANGE</t>
  </si>
  <si>
    <t>Fiche technique — Massepain Orange</t>
  </si>
  <si>
    <t>Massepain Orange  C85.FOUR.MASORAN</t>
  </si>
  <si>
    <t>1.</t>
  </si>
  <si>
    <t>↳ 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</si>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</sst>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45.2</v>
      </c>
      <c r="C3" t="s" s="5">
        <v>3</v>
      </c>
      <c r="D3"/>
      <c r="E3"/>
      <c r="F3"/>
    </row>
    <row r="4">
      <c r="A4" t="s">
        <v>4</v>
      </c>
      <c r="B4" s="6">
        <f>$B$2*B3</f>
        <v>45.2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40</v>
      </c>
      <c r="E7" s="6">
        <f>D7*$B$2</f>
        <v>40</v>
      </c>
      <c r="F7" t="s">
        <v>3</v>
      </c>
      <c r="G7" s="9">
        <f>E7*0.6544641786</f>
        <v>26.178567</v>
      </c>
    </row>
    <row r="8">
      <c r="A8" t="s">
        <v>15</v>
      </c>
      <c r="B8" t="s">
        <v>16</v>
      </c>
      <c r="C8" t="s">
        <v>17</v>
      </c>
      <c r="D8" s="4">
        <v>1.2</v>
      </c>
      <c r="E8" s="6">
        <f>D8*$B$2</f>
        <v>1.2</v>
      </c>
      <c r="F8" t="s">
        <v>18</v>
      </c>
      <c r="G8" s="9">
        <f>E8*30</f>
        <v>36</v>
      </c>
    </row>
    <row r="9">
      <c r="A9" t="s" s="8">
        <v>19</v>
      </c>
      <c r="B9" t="s">
        <v>20</v>
      </c>
      <c r="C9" t="s">
        <v>21</v>
      </c>
      <c r="D9" s="4">
        <v>40</v>
      </c>
      <c r="E9" s="6">
        <f>D9*$B$2</f>
        <v>40</v>
      </c>
      <c r="F9" t="s">
        <v>3</v>
      </c>
      <c r="G9" s="9">
        <f>E9*3.34036</f>
        <v>133.6144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29</v>
      </c>
      <c r="C2" t="s">
        <v>37</v>
      </c>
      <c r="D2" s="6">
        <f>'Besoins'!$B$2*45.2</f>
        <v>45.2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'Besoins'!$B$2*40</f>
        <v>40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'Besoins'!$B$2*1.2</f>
        <v>1.2</v>
      </c>
      <c r="E4" t="s">
        <v>18</v>
      </c>
    </row>
    <row r="5">
      <c r="A5">
        <v>1</v>
      </c>
      <c r="B5" t="s">
        <v>41</v>
      </c>
      <c r="C5" t="s">
        <v>37</v>
      </c>
      <c r="D5" s="6">
        <f>'Besoins'!$B$2*4</f>
        <v>4</v>
      </c>
      <c r="E5" t="s">
        <v>3</v>
      </c>
    </row>
    <row r="6">
      <c r="A6">
        <v>2</v>
      </c>
      <c r="B6" t="s">
        <v>42</v>
      </c>
      <c r="C6" t="s">
        <v>37</v>
      </c>
      <c r="D6" s="6">
        <f>'Besoins'!$B$2*40</f>
        <v>40</v>
      </c>
      <c r="E6" t="s">
        <v>43</v>
      </c>
    </row>
    <row r="7">
      <c r="A7">
        <v>3</v>
      </c>
      <c r="B7" t="s">
        <v>44</v>
      </c>
      <c r="C7" t="s">
        <v>39</v>
      </c>
      <c r="D7" s="6">
        <f>'Besoins'!$B$2*40</f>
        <v>40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"C85.FOUR.MASORAN · PAT.CONFI.PRALINES · référence : "&amp;Besoins!B3&amp;" "&amp;Besoins!C3&amp;" · multiplicateur réglable sur la feuille ""Besoins"""</f>
        <v>C85.FOUR.MASORAN · PAT.CONFI.PRALINES · référence : 45,2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Procedure!D2</f>
        <v>40kg de massepain (pâte d'amande 50/50), 1,2L de Grand Marnier, 4kg d'orange hachée</v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49</v>
      </c>
      <c r="B10"/>
      <c r="C10"/>
      <c r="D10"/>
    </row>
    <row r="11">
      <c r="A11"/>
      <c r="B11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7">
        <v>50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2026-08-01T02:01:01Z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2026-08-01T02:01:01Z</dcterms:modified>
  <cp:revision>1</cp:revision>
</cp:coreProperties>
</file>