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<sst xmlns="http://schemas.openxmlformats.org/spreadsheetml/2006/main" count="54" uniqueCount="54">
  <si>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</si>
  <si>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</si>
  <si>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</si>
  <si>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</si>
  <si>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</si>
  <si>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</si>
  <si>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</si>
  <si>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</si>
  <si>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</si>
  <si>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</si>
  <si>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</si>
  <si>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</si>
  <si>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00000049</t>
  </si>
  <si>
    <t>CREME FRAOECHE</t>
  </si>
  <si>
    <t>Produits frais</t>
  </si>
  <si>
    <t>lt</t>
  </si>
  <si>
    <t>00000047</t>
  </si>
  <si>
    <t>OEUF A3 (PRIX)</t>
  </si>
  <si>
    <t>Produits laitiers</t>
  </si>
  <si>
    <t>pc</t>
  </si>
  <si>
    <t>CALLEBAUT-811</t>
  </si>
  <si>
    <t>Callebaut 811 (couverture noire 54,5% cacao)</t>
  </si>
  <si>
    <t>Chocolats de couverture</t>
  </si>
  <si>
    <t>GLU-DE40</t>
  </si>
  <si>
    <t>Glucose DE40 sirop standard</t>
  </si>
  <si>
    <t>Glucoses et sucres techniques</t>
  </si>
  <si>
    <t>TRIMOLINE</t>
  </si>
  <si>
    <t>Trimoline (sucre inverti pâtisserie)</t>
  </si>
  <si>
    <t>Total</t>
  </si>
  <si>
    <t>Recette</t>
  </si>
  <si>
    <t>#</t>
  </si>
  <si>
    <t>Verbe</t>
  </si>
  <si>
    <t>Étape</t>
  </si>
  <si>
    <t>Précision technique</t>
  </si>
  <si>
    <t>Durée</t>
  </si>
  <si>
    <t>Fourrage Exquis Fondant</t>
  </si>
  <si>
    <t>CRÉMER</t>
  </si>
  <si>
    <t>400gr de crème fraîche, 180gr de jaunes, 1,5kg de couverture fondant, 200gr de Trimoline, 200gr de glucose</t>
  </si>
  <si>
    <t>Niveau</t>
  </si>
  <si>
    <t>Composant</t>
  </si>
  <si>
    <t>Type</t>
  </si>
  <si>
    <t>Quantité (× multiplicateur, voir feuille Besoins)</t>
  </si>
  <si>
    <t>recette</t>
  </si>
  <si>
    <t xml:space="preserve">    ↳ CREME FRAOECHE</t>
  </si>
  <si>
    <t>matiere</t>
  </si>
  <si>
    <t xml:space="preserve">    ↳ JAUNE D'OEUF (ML) (conv.)</t>
  </si>
  <si>
    <t>conversion</t>
  </si>
  <si>
    <t xml:space="preserve">    ↳ Callebaut 811 (couverture noire 54,5% cacao)</t>
  </si>
  <si>
    <t xml:space="preserve">    ↳ Trimoline (sucre inverti pâtisserie)</t>
  </si>
  <si>
    <t xml:space="preserve">    ↳ Glucose DE40 sirop standard</t>
  </si>
  <si>
    <t>Fiche technique — Fourrage Exquis Fondant</t>
  </si>
  <si>
    <t>Fourrage Exquis Fondant  C85.FOUR.EXQFOND</t>
  </si>
  <si>
    <t>1.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</si>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</sst>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2.48</v>
      </c>
      <c r="C3" t="s" s="5">
        <v>3</v>
      </c>
      <c r="D3"/>
      <c r="E3"/>
      <c r="F3"/>
    </row>
    <row r="4">
      <c r="A4" t="s">
        <v>4</v>
      </c>
      <c r="B4" s="6">
        <f>$B$2*B3</f>
        <v>2.48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0.4</v>
      </c>
      <c r="E7" s="6">
        <f>D7*$B$2</f>
        <v>0.4</v>
      </c>
      <c r="F7" t="s">
        <v>15</v>
      </c>
      <c r="G7" s="9">
        <f>E7*2.5335</f>
        <v>1.0134</v>
      </c>
    </row>
    <row r="8">
      <c r="A8" t="s" s="8">
        <v>16</v>
      </c>
      <c r="B8" t="s">
        <v>17</v>
      </c>
      <c r="C8" t="s">
        <v>18</v>
      </c>
      <c r="D8" s="4">
        <v>4.736842</v>
      </c>
      <c r="E8" s="6">
        <f>D8*$B$2</f>
        <v>4.736842</v>
      </c>
      <c r="F8" t="s">
        <v>19</v>
      </c>
      <c r="G8" s="9">
        <f>E8*0.270000006</f>
        <v>1.278947</v>
      </c>
    </row>
    <row r="9">
      <c r="A9" t="s">
        <v>20</v>
      </c>
      <c r="B9" t="s">
        <v>21</v>
      </c>
      <c r="C9" t="s">
        <v>22</v>
      </c>
      <c r="D9" s="4">
        <v>1.5</v>
      </c>
      <c r="E9" s="6">
        <f>D9*$B$2</f>
        <v>1.5</v>
      </c>
      <c r="F9" t="s">
        <v>3</v>
      </c>
      <c r="G9" s="9">
        <f>E9*18</f>
        <v>27</v>
      </c>
    </row>
    <row r="10">
      <c r="A10" t="s">
        <v>23</v>
      </c>
      <c r="B10" t="s">
        <v>24</v>
      </c>
      <c r="C10" t="s">
        <v>25</v>
      </c>
      <c r="D10" s="4">
        <v>0.2</v>
      </c>
      <c r="E10" s="6">
        <f>D10*$B$2</f>
        <v>0.2</v>
      </c>
      <c r="F10" t="s">
        <v>3</v>
      </c>
      <c r="G10" s="9">
        <f>E10*1.8</f>
        <v>0.36</v>
      </c>
    </row>
    <row r="11">
      <c r="A11" t="s">
        <v>26</v>
      </c>
      <c r="B11" t="s">
        <v>27</v>
      </c>
      <c r="C11" t="s">
        <v>25</v>
      </c>
      <c r="D11" s="4">
        <v>0.2</v>
      </c>
      <c r="E11" s="6">
        <f>D11*$B$2</f>
        <v>0.2</v>
      </c>
      <c r="F11" t="s">
        <v>3</v>
      </c>
      <c r="G11" s="9">
        <f>E11*2.4</f>
        <v>0.48</v>
      </c>
    </row>
    <row r="12">
      <c r="A12"/>
      <c r="B12"/>
      <c r="C12"/>
      <c r="D12"/>
      <c r="E12"/>
      <c r="F12" t="s" s="10">
        <v>28</v>
      </c>
      <c r="G12" s="11">
        <f>SUM(G7:G11)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29</v>
      </c>
      <c r="B1" t="s" s="7">
        <v>30</v>
      </c>
      <c r="C1" t="s" s="7">
        <v>31</v>
      </c>
      <c r="D1" t="s" s="7">
        <v>32</v>
      </c>
      <c r="E1" t="s" s="7">
        <v>33</v>
      </c>
      <c r="F1" t="s" s="7">
        <v>34</v>
      </c>
    </row>
    <row r="2">
      <c r="A2" t="s">
        <v>35</v>
      </c>
      <c r="B2">
        <v>1</v>
      </c>
      <c r="C2" t="s">
        <v>36</v>
      </c>
      <c r="D2" t="s" s="12">
        <v>37</v>
      </c>
      <c r="E2" t="s" s="12"/>
      <c r="F2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38</v>
      </c>
      <c r="B1" t="s" s="7">
        <v>39</v>
      </c>
      <c r="C1" t="s" s="7">
        <v>40</v>
      </c>
      <c r="D1" t="s" s="7">
        <v>41</v>
      </c>
      <c r="E1" t="s" s="7">
        <v>10</v>
      </c>
    </row>
    <row r="2">
      <c r="A2">
        <v>0</v>
      </c>
      <c r="B2" t="s">
        <v>35</v>
      </c>
      <c r="C2" t="s">
        <v>42</v>
      </c>
      <c r="D2" s="6">
        <f>'Besoins'!$B$2*2.48</f>
        <v>2.48</v>
      </c>
      <c r="E2" t="s">
        <v>3</v>
      </c>
    </row>
    <row r="3">
      <c r="A3">
        <v>1</v>
      </c>
      <c r="B3" t="s">
        <v>43</v>
      </c>
      <c r="C3" t="s">
        <v>44</v>
      </c>
      <c r="D3" s="6">
        <f>'Besoins'!$B$2*0.4</f>
        <v>0.4</v>
      </c>
      <c r="E3" t="s">
        <v>3</v>
      </c>
    </row>
    <row r="4">
      <c r="A4">
        <v>1</v>
      </c>
      <c r="B4" t="s">
        <v>45</v>
      </c>
      <c r="C4" t="s">
        <v>46</v>
      </c>
      <c r="D4" s="6">
        <f>'Besoins'!$B$2*0.18</f>
        <v>0.18</v>
      </c>
      <c r="E4" t="s">
        <v>15</v>
      </c>
    </row>
    <row r="5">
      <c r="A5">
        <v>1</v>
      </c>
      <c r="B5" t="s">
        <v>47</v>
      </c>
      <c r="C5" t="s">
        <v>44</v>
      </c>
      <c r="D5" s="6">
        <f>'Besoins'!$B$2*1.5</f>
        <v>1.5</v>
      </c>
      <c r="E5" t="s">
        <v>3</v>
      </c>
    </row>
    <row r="6">
      <c r="A6">
        <v>1</v>
      </c>
      <c r="B6" t="s">
        <v>48</v>
      </c>
      <c r="C6" t="s">
        <v>44</v>
      </c>
      <c r="D6" s="6">
        <f>'Besoins'!$B$2*0.2</f>
        <v>0.2</v>
      </c>
      <c r="E6" t="s">
        <v>3</v>
      </c>
    </row>
    <row r="7">
      <c r="A7">
        <v>1</v>
      </c>
      <c r="B7" t="s">
        <v>49</v>
      </c>
      <c r="C7" t="s">
        <v>44</v>
      </c>
      <c r="D7" s="6">
        <f>'Besoins'!$B$2*0.2</f>
        <v>0.2</v>
      </c>
      <c r="E7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2">
        <v>50</v>
      </c>
      <c r="B1"/>
      <c r="C1"/>
      <c r="D1"/>
    </row>
    <row r="2">
      <c r="A2" t="str" s="13">
        <f>"C85.FOUR.EXQFOND · PAT.CONFI.PRALINES · référence : "&amp;Besoins!B3&amp;" "&amp;Besoins!C3&amp;" · multiplicateur réglable sur la feuille ""Besoins"""</f>
        <v>C85.FOUR.EXQFOND · PAT.CONFI.PRALINES · référence : 2,48 kg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51</v>
      </c>
      <c r="B4"/>
      <c r="C4"/>
      <c r="D4"/>
    </row>
    <row r="5">
      <c r="A5" t="s" s="15">
        <v>52</v>
      </c>
      <c r="B5" t="str" s="12">
        <f>"[CRÉMER] "&amp;Procedure!D2</f>
        <v>[CRÉMER] 400gr de crème fraîche, 180gr de jaunes, 1,5kg de couverture fondant, 200gr de Trimoline, 200gr de glucose</v>
      </c>
      <c r="C5"/>
      <c r="D5"/>
    </row>
    <row r="6">
      <c r="A6"/>
      <c r="B6"/>
      <c r="C6"/>
      <c r="D6"/>
    </row>
    <row r="7">
      <c r="A7" t="s" s="16">
        <v>53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2026-08-01T00:48:32Z</dcterms:created>
  <dc:title>Fourrage Exquis Fondant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2026-08-01T00:48:32Z</dcterms:modified>
  <cp:revision>1</cp:revision>
</cp:coreProperties>
</file>