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<sst xmlns="http://schemas.openxmlformats.org/spreadsheetml/2006/main" count="54" uniqueCount="54">
  <si>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</si>
  <si>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</si>
  <si>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</si>
  <si>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</si>
  <si>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</si>
  <si>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</si>
  <si>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</si>
  <si>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</si>
  <si>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</si>
  <si>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</si>
  <si>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</si>
  <si>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</si>
  <si>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</si>
  <si>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</si>
  <si>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</si>
  <si>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</si>
  <si>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</si>
  <si>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</si>
  <si>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</si>
  <si>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</si>
  <si>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</si>
  <si>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</si>
  <si>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</si>
  <si>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AMANDE-EFILEE</t>
  </si>
  <si>
    <t>Amandes effilées</t>
  </si>
  <si>
    <t>Oléagineux et noix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</si>
  <si>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</si>
  <si>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</si>
  <si>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</si>
  <si>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</si>
  <si>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</si>
  <si>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</si>
  <si>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</si>
  <si>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</si>
  <si>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</si>
  <si>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</si>
  <si>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Fourrage Amandine</t>
  </si>
  <si>
    <t>600gr de jaunes, 1,2kg de sucre, 4L de crème fraîche, 9,6kg de couverture lait, 160gr de pâte moka</t>
  </si>
  <si>
    <t>Niveau</t>
  </si>
  <si>
    <t>Composant</t>
  </si>
  <si>
    <t>Type</t>
  </si>
  <si>
    <t>Quantité (× multiplicateur, voir feuille Besoins)</t>
  </si>
  <si>
    <t>recette</t>
  </si>
  <si>
    <t xml:space="preserve">    ↳ Amandes effilées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</si>
  <si>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</si>
  <si>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</si>
  <si>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</si>
  <si>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</si>
  <si>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CREME FRAOECHE</t>
  </si>
  <si>
    <t xml:space="preserve">    ↳ Couverture lait 40% cacao</t>
  </si>
  <si>
    <t>Fiche technique — Fourrage Amandine</t>
  </si>
  <si>
    <t>Fourrage Amandine  C85.FOUR.AMANDIN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</si>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</sst>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15.56</v>
      </c>
      <c r="C3" t="s" s="5">
        <v>3</v>
      </c>
      <c r="D3"/>
      <c r="E3"/>
      <c r="F3"/>
    </row>
    <row r="4">
      <c r="A4" t="s">
        <v>4</v>
      </c>
      <c r="B4" s="6">
        <f>$B$2*B3</f>
        <v>15.56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9">
        <f>E7*2.5335</f>
        <v>10.134</v>
      </c>
    </row>
    <row r="8">
      <c r="A8" t="s" s="8">
        <v>16</v>
      </c>
      <c r="B8" t="s">
        <v>17</v>
      </c>
      <c r="C8" t="s">
        <v>18</v>
      </c>
      <c r="D8" s="4">
        <v>15.789474</v>
      </c>
      <c r="E8" s="6">
        <f>D8*$B$2</f>
        <v>15.789474</v>
      </c>
      <c r="F8" t="s">
        <v>19</v>
      </c>
      <c r="G8" s="9">
        <f>E8*0.2699999946</f>
        <v>4.263158</v>
      </c>
    </row>
    <row r="9">
      <c r="A9" t="s">
        <v>20</v>
      </c>
      <c r="B9" t="s">
        <v>21</v>
      </c>
      <c r="C9" t="s">
        <v>22</v>
      </c>
      <c r="D9" s="4">
        <v>9.6</v>
      </c>
      <c r="E9" s="6">
        <f>D9*$B$2</f>
        <v>9.6</v>
      </c>
      <c r="F9" t="s">
        <v>3</v>
      </c>
      <c r="G9" s="9">
        <f>E9*12.5</f>
        <v>120</v>
      </c>
    </row>
    <row r="10">
      <c r="A10" t="s">
        <v>23</v>
      </c>
      <c r="B10" t="s">
        <v>24</v>
      </c>
      <c r="C10" t="s">
        <v>25</v>
      </c>
      <c r="D10" s="4">
        <v>1.5</v>
      </c>
      <c r="E10" s="6">
        <f>D10*$B$2</f>
        <v>1.5</v>
      </c>
      <c r="F10" t="s">
        <v>3</v>
      </c>
      <c r="G10" s="9">
        <f>E10*11</f>
        <v>16.5</v>
      </c>
    </row>
    <row r="11">
      <c r="A11" t="s">
        <v>26</v>
      </c>
      <c r="B11" t="s">
        <v>27</v>
      </c>
      <c r="C11" t="s">
        <v>28</v>
      </c>
      <c r="D11" s="4">
        <v>1.2</v>
      </c>
      <c r="E11" s="6">
        <f>D11*$B$2</f>
        <v>1.2</v>
      </c>
      <c r="F11" t="s">
        <v>3</v>
      </c>
      <c r="G11" s="9">
        <f>E11*0.82</f>
        <v>0.984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36</v>
      </c>
      <c r="C2" t="s">
        <v>42</v>
      </c>
      <c r="D2" s="6">
        <f>'Besoins'!$B$2*15.56</f>
        <v>15.56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'Besoins'!$B$2*1.5</f>
        <v>1.5</v>
      </c>
      <c r="E3" t="s">
        <v>3</v>
      </c>
    </row>
    <row r="4">
      <c r="A4">
        <v>1</v>
      </c>
      <c r="B4" t="s">
        <v>45</v>
      </c>
      <c r="C4" t="s">
        <v>46</v>
      </c>
      <c r="D4" s="6">
        <f>'Besoins'!$B$2*0.6</f>
        <v>0.6</v>
      </c>
      <c r="E4" t="s">
        <v>3</v>
      </c>
    </row>
    <row r="5">
      <c r="A5">
        <v>1</v>
      </c>
      <c r="B5" t="s">
        <v>47</v>
      </c>
      <c r="C5" t="s">
        <v>44</v>
      </c>
      <c r="D5" s="6">
        <f>'Besoins'!$B$2*1.2</f>
        <v>1.2</v>
      </c>
      <c r="E5" t="s">
        <v>3</v>
      </c>
    </row>
    <row r="6">
      <c r="A6">
        <v>1</v>
      </c>
      <c r="B6" t="s">
        <v>48</v>
      </c>
      <c r="C6" t="s">
        <v>44</v>
      </c>
      <c r="D6" s="6">
        <f>'Besoins'!$B$2*4</f>
        <v>4</v>
      </c>
      <c r="E6" t="s">
        <v>3</v>
      </c>
    </row>
    <row r="7">
      <c r="A7">
        <v>1</v>
      </c>
      <c r="B7" t="s">
        <v>49</v>
      </c>
      <c r="C7" t="s">
        <v>44</v>
      </c>
      <c r="D7" s="6">
        <f>'Besoins'!$B$2*9.6</f>
        <v>9.6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"C85.FOUR.AMANDIN · PAT.CONFI.PRALINES · référence : "&amp;Besoins!B3&amp;" "&amp;Besoins!C3&amp;" · multiplicateur réglable sur la feuille ""Besoins"""</f>
        <v>C85.FOUR.AMANDIN · PAT.CONFI.PRALINES · référence : 15,56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Procedure!D2</f>
        <v>600gr de jaunes, 1,2kg de sucre, 4L de crème fraîche, 9,6kg de couverture lait, 160gr de pâte moka</v>
      </c>
      <c r="C5"/>
      <c r="D5"/>
    </row>
    <row r="6">
      <c r="A6"/>
      <c r="B6"/>
      <c r="C6"/>
      <c r="D6"/>
    </row>
    <row r="7">
      <c r="A7" t="s" s="16">
        <v>53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2026-09-15T13:24:29Z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2026-09-15T13:24:29Z</dcterms:modified>
  <cp:revision>1</cp:revision>
</cp:coreProperties>
</file>