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<sst xmlns="http://schemas.openxmlformats.org/spreadsheetml/2006/main" count="73" uniqueCount="73">
  <si>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</si>
  <si>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</si>
  <si>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</si>
  <si>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</si>
  <si>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</si>
  <si>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</si>
  <si>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</si>
  <si>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</si>
  <si>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</si>
  <si>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</si>
  <si>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</si>
  <si>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</si>
  <si>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</si>
  <si>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</si>
  <si>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</si>
  <si>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</si>
  <si>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ALC-COINTREAU</t>
  </si>
  <si>
    <t>Triple sec / Cointreau (crêpe)</t>
  </si>
  <si>
    <t>Spiritueux et liqueurs cuisine</t>
  </si>
  <si>
    <t>lt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</si>
  <si>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</si>
  <si>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</si>
  <si>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</si>
  <si>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</si>
  <si>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</si>
  <si>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</si>
  <si>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</si>
  <si>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</si>
  <si>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</si>
  <si>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</si>
  <si>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</si>
  <si>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</si>
  <si>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</si>
  <si>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</si>
  <si>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</si>
  <si>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</si>
  <si>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</si>
  <si>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</si>
  <si>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Pâtissière Cointreau</t>
  </si>
  <si>
    <t>REFROIDIR</t>
  </si>
  <si>
    <t>Au moment du refroidissement, ajouter 50ml de Cointreau à 60°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</si>
  <si>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</si>
  <si>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</si>
  <si>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</si>
  <si>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</si>
  <si>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</si>
  <si>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</si>
  <si>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</si>
  <si>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</si>
  <si>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</si>
  <si>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Niveau</t>
  </si>
  <si>
    <t>Composant</t>
  </si>
  <si>
    <t>Type</t>
  </si>
  <si>
    <t>Quantité (× multiplicateur, voir feuille Besoins)</t>
  </si>
  <si>
    <t>recette</t>
  </si>
  <si>
    <t xml:space="preserve">    ↳ Crème Pâtissière I (méthode-cadre)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</si>
  <si>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</si>
  <si>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</si>
  <si>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</si>
  <si>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</si>
  <si>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 (conv.)</t>
  </si>
  <si>
    <t>conversion</t>
  </si>
  <si>
    <t xml:space="preserve">        ↳ Amidon de maïs (Maïzena)</t>
  </si>
  <si>
    <t xml:space="preserve">    ↳ Triple sec / Cointreau (crêpe)</t>
  </si>
  <si>
    <t>Fiche technique — Crème Pâtissière Cointreau</t>
  </si>
  <si>
    <t>Crème Pâtissière Cointreau  C85.CRPA.COINTR</t>
  </si>
  <si>
    <t>1.</t>
  </si>
  <si>
    <t>↳ Crème Pâtissière I (méthode-cadre)  C85.CRPA.I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</si>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</sst>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1.55</v>
      </c>
      <c r="C3" t="s" s="5">
        <v>3</v>
      </c>
      <c r="D3"/>
      <c r="E3"/>
      <c r="F3"/>
    </row>
    <row r="4">
      <c r="A4" t="s">
        <v>4</v>
      </c>
      <c r="B4" s="6">
        <f>$B$2*B3</f>
        <v>1.55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3.508772</v>
      </c>
      <c r="E7" s="6">
        <f>D7*$B$2</f>
        <v>3.508772</v>
      </c>
      <c r="F7" t="s">
        <v>15</v>
      </c>
      <c r="G7" s="9">
        <f>E7*0.2699999946</f>
        <v>0.947368</v>
      </c>
    </row>
    <row r="8">
      <c r="A8" t="s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19</v>
      </c>
      <c r="G8" s="9">
        <f>E8*22</f>
        <v>1.1</v>
      </c>
    </row>
    <row r="9">
      <c r="A9" t="s">
        <v>20</v>
      </c>
      <c r="B9" t="s">
        <v>21</v>
      </c>
      <c r="C9" t="s">
        <v>22</v>
      </c>
      <c r="D9" s="4">
        <v>0.666667</v>
      </c>
      <c r="E9" s="6">
        <f>D9*$B$2</f>
        <v>0.666667</v>
      </c>
      <c r="F9" t="s">
        <v>3</v>
      </c>
      <c r="G9" s="9">
        <f>E9*319.9998400001</f>
        <v>213.333333</v>
      </c>
    </row>
    <row r="10">
      <c r="A10" t="s">
        <v>23</v>
      </c>
      <c r="B10" t="s">
        <v>24</v>
      </c>
      <c r="C10" t="s">
        <v>25</v>
      </c>
      <c r="D10" s="4">
        <v>0.053333</v>
      </c>
      <c r="E10" s="6">
        <f>D10*$B$2</f>
        <v>0.053333</v>
      </c>
      <c r="F10" t="s">
        <v>3</v>
      </c>
      <c r="G10" s="9">
        <f>E10*1.6000100001</f>
        <v>0.085333</v>
      </c>
    </row>
    <row r="11">
      <c r="A11" t="s" s="8">
        <v>26</v>
      </c>
      <c r="B11" t="s">
        <v>27</v>
      </c>
      <c r="C11" t="s">
        <v>14</v>
      </c>
      <c r="D11" s="4">
        <v>0.666667</v>
      </c>
      <c r="E11" s="6">
        <f>D11*$B$2</f>
        <v>0.666667</v>
      </c>
      <c r="F11" t="s">
        <v>19</v>
      </c>
      <c r="G11" s="9">
        <f>E11*0.5998997001</f>
        <v>0.399933</v>
      </c>
    </row>
    <row r="12">
      <c r="A12" t="s">
        <v>28</v>
      </c>
      <c r="B12" t="s">
        <v>29</v>
      </c>
      <c r="C12" t="s">
        <v>30</v>
      </c>
      <c r="D12" s="4">
        <v>0.166667</v>
      </c>
      <c r="E12" s="6">
        <f>D12*$B$2</f>
        <v>0.166667</v>
      </c>
      <c r="F12" t="s">
        <v>3</v>
      </c>
      <c r="G12" s="9">
        <f>E12*0.81999836</f>
        <v>0.136667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41</v>
      </c>
      <c r="B3">
        <v>1</v>
      </c>
      <c r="C3" t="s">
        <v>42</v>
      </c>
      <c r="D3" t="s" s="12">
        <v>43</v>
      </c>
      <c r="E3" t="s" s="12"/>
      <c r="F3"/>
    </row>
    <row r="4">
      <c r="A4" t="s">
        <v>41</v>
      </c>
      <c r="B4">
        <v>2</v>
      </c>
      <c r="C4" t="s">
        <v>44</v>
      </c>
      <c r="D4" t="s" s="12">
        <v>45</v>
      </c>
      <c r="E4" t="s" s="12"/>
      <c r="F4"/>
    </row>
    <row r="5">
      <c r="A5" t="s">
        <v>41</v>
      </c>
      <c r="B5">
        <v>3</v>
      </c>
      <c r="C5" t="s">
        <v>46</v>
      </c>
      <c r="D5" t="s" s="12">
        <v>47</v>
      </c>
      <c r="E5" t="s" s="12"/>
      <c r="F5"/>
    </row>
    <row r="6">
      <c r="A6" t="s">
        <v>41</v>
      </c>
      <c r="B6">
        <v>4</v>
      </c>
      <c r="C6" t="s">
        <v>42</v>
      </c>
      <c r="D6" t="s" s="12">
        <v>48</v>
      </c>
      <c r="E6" t="s" s="12"/>
      <c r="F6"/>
    </row>
    <row r="7">
      <c r="A7" t="s">
        <v>41</v>
      </c>
      <c r="B7">
        <v>5</v>
      </c>
      <c r="C7" t="s">
        <v>39</v>
      </c>
      <c r="D7" t="s" s="12">
        <v>49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38</v>
      </c>
      <c r="C2" t="s">
        <v>54</v>
      </c>
      <c r="D2" s="6">
        <f>'Besoins'!$B$2*1.55</f>
        <v>1.55</v>
      </c>
      <c r="E2" t="s">
        <v>3</v>
      </c>
    </row>
    <row r="3">
      <c r="A3">
        <v>1</v>
      </c>
      <c r="B3" t="s">
        <v>55</v>
      </c>
      <c r="C3" t="s">
        <v>54</v>
      </c>
      <c r="D3" s="6">
        <f>'Besoins'!$B$2*1</f>
        <v>1</v>
      </c>
      <c r="E3" t="s">
        <v>3</v>
      </c>
    </row>
    <row r="4">
      <c r="A4">
        <v>2</v>
      </c>
      <c r="B4" t="s">
        <v>56</v>
      </c>
      <c r="C4" t="s">
        <v>57</v>
      </c>
      <c r="D4" s="6">
        <f>'Besoins'!$B$2*0.6666666667</f>
        <v>0.666667</v>
      </c>
      <c r="E4" t="s">
        <v>19</v>
      </c>
    </row>
    <row r="5">
      <c r="A5">
        <v>2</v>
      </c>
      <c r="B5" t="s">
        <v>58</v>
      </c>
      <c r="C5" t="s">
        <v>57</v>
      </c>
      <c r="D5" s="6">
        <f>'Besoins'!$B$2*0.1666666667</f>
        <v>0.166667</v>
      </c>
      <c r="E5" t="s">
        <v>3</v>
      </c>
    </row>
    <row r="6">
      <c r="A6">
        <v>2</v>
      </c>
      <c r="B6" t="s">
        <v>59</v>
      </c>
      <c r="C6" t="s">
        <v>57</v>
      </c>
      <c r="D6" s="6">
        <f>'Besoins'!$B$2*0.6666666667</f>
        <v>0.666667</v>
      </c>
      <c r="E6" t="s">
        <v>15</v>
      </c>
    </row>
    <row r="7">
      <c r="A7">
        <v>2</v>
      </c>
      <c r="B7" t="s">
        <v>60</v>
      </c>
      <c r="C7" t="s">
        <v>61</v>
      </c>
      <c r="D7" s="6">
        <f>'Besoins'!$B$2*0.1333333333</f>
        <v>0.133333</v>
      </c>
      <c r="E7" t="s">
        <v>19</v>
      </c>
    </row>
    <row r="8">
      <c r="A8">
        <v>2</v>
      </c>
      <c r="B8" t="s">
        <v>62</v>
      </c>
      <c r="C8" t="s">
        <v>57</v>
      </c>
      <c r="D8" s="6">
        <f>'Besoins'!$B$2*0.0533333333</f>
        <v>0.053333</v>
      </c>
      <c r="E8" t="s">
        <v>3</v>
      </c>
    </row>
    <row r="9">
      <c r="A9">
        <v>1</v>
      </c>
      <c r="B9" t="s">
        <v>63</v>
      </c>
      <c r="C9" t="s">
        <v>57</v>
      </c>
      <c r="D9" s="6">
        <f>'Besoins'!$B$2*0.05</f>
        <v>0.05</v>
      </c>
      <c r="E9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"C85.CRPA.COINTR · PAT.CREAMS.CUITES · référence : "&amp;Besoins!B3&amp;" "&amp;Besoins!C3&amp;" · multiplicateur réglable sur la feuille ""Besoins"""</f>
        <v>C85.CRPA.COINTR · PAT.CREAMS.CUITES · référence : 1,55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 t="s" s="15">
        <v>66</v>
      </c>
      <c r="B5" t="str" s="12">
        <f>"[REFROIDIR] "&amp;Procedure!D2</f>
        <v>[REFROIDIR] Au moment du refroidissement, ajouter 50ml de Cointreau à 60°</v>
      </c>
      <c r="C5"/>
      <c r="D5"/>
    </row>
    <row r="6">
      <c r="A6"/>
      <c r="B6"/>
      <c r="C6"/>
      <c r="D6"/>
    </row>
    <row r="7">
      <c r="A7" t="s" s="14">
        <v>67</v>
      </c>
      <c r="B7"/>
      <c r="C7"/>
      <c r="D7"/>
    </row>
    <row r="8">
      <c r="A8" t="s" s="15">
        <v>66</v>
      </c>
      <c r="B8" t="str" s="12">
        <f>"[BOUILLIR] "&amp;Procedure!D3</f>
        <v>[BOUILLIR] Bouillir 1L de lait, 150gr de sucre semoule, 1 gousse de vanille</v>
      </c>
      <c r="C8"/>
      <c r="D8"/>
    </row>
    <row r="9">
      <c r="A9" t="s" s="15">
        <v>68</v>
      </c>
      <c r="B9" t="str" s="12">
        <f>"[BLANCHIR] "&amp;Procedure!D4</f>
        <v>[BLANCHIR] Blanchir 100gr de sucre semoule, 200ml de jaunes d'œufs, 80gr d'amidon de maïs</v>
      </c>
      <c r="C9"/>
      <c r="D9"/>
    </row>
    <row r="10">
      <c r="A10" t="s" s="15">
        <v>69</v>
      </c>
      <c r="B10" t="str" s="12">
        <f>"[VERSER] "&amp;Procedure!D5</f>
        <v>[VERSER] Verser et mélanger 1/3 de la 1ère masse bouillante, puis toute la 1ère masse dans la 2ème</v>
      </c>
      <c r="C10"/>
      <c r="D10"/>
    </row>
    <row r="11">
      <c r="A11" t="s" s="15">
        <v>70</v>
      </c>
      <c r="B11" t="str" s="12">
        <f>"[BOUILLIR] "&amp;Procedure!D6</f>
        <v>[BOUILLIR] Jusqu'au 1er bouillon pendant ±30', éteindre</v>
      </c>
      <c r="C11"/>
      <c r="D11"/>
    </row>
    <row r="12">
      <c r="A12" t="s" s="15">
        <v>71</v>
      </c>
      <c r="B12" t="str" s="12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6">
        <v>72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2026-08-01T02:02:46Z</dcterms:created>
  <dc:title>Crème Pâtissière Cointreau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2026-08-01T02:02:46Z</dcterms:modified>
  <cp:revision>1</cp:revision>
</cp:coreProperties>
</file>