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<sst xmlns="http://schemas.openxmlformats.org/spreadsheetml/2006/main" count="77" uniqueCount="77">
  <si>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</si>
  <si>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</si>
  <si>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</si>
  <si>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</si>
  <si>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</si>
  <si>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</si>
  <si>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</si>
  <si>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</si>
  <si>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</si>
  <si>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</si>
  <si>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</si>
  <si>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</si>
  <si>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</si>
  <si>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</si>
  <si>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</si>
  <si>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</si>
  <si>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</si>
  <si>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</si>
  <si>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</si>
  <si>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</si>
  <si>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</si>
  <si>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</si>
  <si>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</si>
  <si>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</si>
  <si>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</si>
  <si>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</si>
  <si>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</si>
  <si>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</si>
  <si>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</si>
  <si>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</si>
  <si>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</si>
  <si>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</si>
  <si>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</si>
  <si>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</si>
  <si>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</si>
  <si>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</si>
  <si>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</si>
  <si>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</si>
  <si>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</si>
  <si>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</si>
  <si>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</si>
  <si>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</si>
  <si>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</si>
  <si>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</si>
  <si>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</si>
  <si>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</si>
  <si>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</si>
  <si>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Biscuit Sacher II</t>
  </si>
  <si>
    <t>BATTRE</t>
  </si>
  <si>
    <t>Battre pendant 4' : 1050ml d'œufs, 450gr de sucre, 600gr de farine, 300gr de fécule</t>
  </si>
  <si>
    <t>45gr de levure chimique, 450gr de pâte d'amande, 360gr d'eau ou de lait</t>
  </si>
  <si>
    <t>INTRODUIRE</t>
  </si>
  <si>
    <t>Introduire à la spatule 300gr de beurre fondu et 600gr de couverture fondant</t>
  </si>
  <si>
    <t>Puis faire comme Sacher I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</si>
  <si>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</si>
  <si>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</si>
  <si>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</si>
  <si>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</si>
  <si>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</si>
  <si>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</si>
  <si>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</si>
  <si>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 xml:space="preserve">    ↳ Sucre blanc cristal sac 25 kg</t>
  </si>
  <si>
    <t>matiere</t>
  </si>
  <si>
    <t xml:space="preserve">    ↳ Farine de blé T45</t>
  </si>
  <si>
    <t xml:space="preserve">    ↳ Amidon de maïs (Maïzena)</t>
  </si>
  <si>
    <t xml:space="preserve">    ↳ Levure chimique (poudre à lever)</t>
  </si>
  <si>
    <t xml:space="preserve">    ↳ PaTE D'AMANDES 50/50</t>
  </si>
  <si>
    <t xml:space="preserve">    ↳ LAIT</t>
  </si>
  <si>
    <t xml:space="preserve">    ↳ Beurre doux 82% MG plaquette</t>
  </si>
  <si>
    <t xml:space="preserve">    ↳ Callebaut 811 (couverture noire 54,5% cacao)</t>
  </si>
  <si>
    <t>Fiche technique — Biscuit Sacher II</t>
  </si>
  <si>
    <t>Biscuit Sacher II  C85.BISC.SACHE2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</si>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</sst>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3.195</v>
      </c>
      <c r="C3" t="s" s="5">
        <v>3</v>
      </c>
      <c r="D3"/>
      <c r="E3"/>
      <c r="F3"/>
    </row>
    <row r="4">
      <c r="A4" t="s">
        <v>4</v>
      </c>
      <c r="B4" s="6">
        <f>$B$2*B3</f>
        <v>3.195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19.090909</v>
      </c>
      <c r="E7" s="6">
        <f>D7*$B$2</f>
        <v>19.090909</v>
      </c>
      <c r="F7" t="s">
        <v>15</v>
      </c>
      <c r="G7" s="9">
        <f>E7*0.2700000013</f>
        <v>5.154545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3</v>
      </c>
      <c r="G8" s="9">
        <f>E8*18</f>
        <v>10.8</v>
      </c>
    </row>
    <row r="9">
      <c r="A9" t="s">
        <v>19</v>
      </c>
      <c r="B9" t="s">
        <v>20</v>
      </c>
      <c r="C9" t="s">
        <v>21</v>
      </c>
      <c r="D9" s="4">
        <v>0.6</v>
      </c>
      <c r="E9" s="6">
        <f>D9*$B$2</f>
        <v>0.6</v>
      </c>
      <c r="F9" t="s">
        <v>3</v>
      </c>
      <c r="G9" s="9">
        <f>E9*0.72</f>
        <v>0.432</v>
      </c>
    </row>
    <row r="10">
      <c r="A10" t="s">
        <v>22</v>
      </c>
      <c r="B10" t="s">
        <v>23</v>
      </c>
      <c r="C10" t="s">
        <v>24</v>
      </c>
      <c r="D10" s="4">
        <v>0.3</v>
      </c>
      <c r="E10" s="6">
        <f>D10*$B$2</f>
        <v>0.3</v>
      </c>
      <c r="F10" t="s">
        <v>3</v>
      </c>
      <c r="G10" s="9">
        <f>E10*1.6</f>
        <v>0.48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3</v>
      </c>
      <c r="G11" s="9">
        <f>E11*5.2</f>
        <v>1.56</v>
      </c>
    </row>
    <row r="12">
      <c r="A12" t="s" s="8">
        <v>28</v>
      </c>
      <c r="B12" t="s">
        <v>29</v>
      </c>
      <c r="C12" t="s">
        <v>14</v>
      </c>
      <c r="D12" s="4">
        <v>0.36</v>
      </c>
      <c r="E12" s="6">
        <f>D12*$B$2</f>
        <v>0.36</v>
      </c>
      <c r="F12" t="s">
        <v>30</v>
      </c>
      <c r="G12" s="9">
        <f>E12*0.5999</f>
        <v>0.215964</v>
      </c>
    </row>
    <row r="13">
      <c r="A13" t="s">
        <v>31</v>
      </c>
      <c r="B13" t="s">
        <v>32</v>
      </c>
      <c r="C13" t="s">
        <v>33</v>
      </c>
      <c r="D13" s="4">
        <v>0.045</v>
      </c>
      <c r="E13" s="6">
        <f>D13*$B$2</f>
        <v>0.045</v>
      </c>
      <c r="F13" t="s">
        <v>3</v>
      </c>
      <c r="G13" s="9">
        <f>E13*4.2</f>
        <v>0.189</v>
      </c>
    </row>
    <row r="14">
      <c r="A14" t="s">
        <v>34</v>
      </c>
      <c r="B14" t="s">
        <v>35</v>
      </c>
      <c r="C14" t="s">
        <v>36</v>
      </c>
      <c r="D14" s="4">
        <v>0.45</v>
      </c>
      <c r="E14" s="6">
        <f>D14*$B$2</f>
        <v>0.45</v>
      </c>
      <c r="F14" t="s">
        <v>3</v>
      </c>
      <c r="G14" s="9">
        <f>E14*0.82</f>
        <v>0.369</v>
      </c>
    </row>
    <row r="15">
      <c r="A15" t="s" s="8">
        <v>37</v>
      </c>
      <c r="B15" t="s">
        <v>38</v>
      </c>
      <c r="C15" t="s">
        <v>39</v>
      </c>
      <c r="D15" s="4">
        <v>0.45</v>
      </c>
      <c r="E15" s="6">
        <f>D15*$B$2</f>
        <v>0.45</v>
      </c>
      <c r="F15" t="s">
        <v>3</v>
      </c>
      <c r="G15" s="9">
        <f>E15*3.34036</f>
        <v>1.503162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/>
      <c r="D3" t="s" s="12">
        <v>50</v>
      </c>
      <c r="E3" t="s" s="12"/>
      <c r="F3"/>
    </row>
    <row r="4">
      <c r="A4" t="s">
        <v>47</v>
      </c>
      <c r="B4">
        <v>3</v>
      </c>
      <c r="C4" t="s">
        <v>51</v>
      </c>
      <c r="D4" t="s" s="12">
        <v>52</v>
      </c>
      <c r="E4" t="s" s="12"/>
      <c r="F4"/>
    </row>
    <row r="5">
      <c r="A5" t="s">
        <v>47</v>
      </c>
      <c r="B5">
        <v>4</v>
      </c>
      <c r="C5"/>
      <c r="D5" t="s" s="12">
        <v>53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47</v>
      </c>
      <c r="C2" t="s">
        <v>58</v>
      </c>
      <c r="D2" s="6">
        <f>'Besoins'!$B$2*3.195</f>
        <v>3.195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'Besoins'!$B$2*1.05</f>
        <v>1.05</v>
      </c>
      <c r="E3" t="s">
        <v>30</v>
      </c>
    </row>
    <row r="4">
      <c r="A4">
        <v>1</v>
      </c>
      <c r="B4" t="s">
        <v>61</v>
      </c>
      <c r="C4" t="s">
        <v>62</v>
      </c>
      <c r="D4" s="6">
        <f>'Besoins'!$B$2*0.45</f>
        <v>0.45</v>
      </c>
      <c r="E4" t="s">
        <v>3</v>
      </c>
    </row>
    <row r="5">
      <c r="A5">
        <v>1</v>
      </c>
      <c r="B5" t="s">
        <v>63</v>
      </c>
      <c r="C5" t="s">
        <v>62</v>
      </c>
      <c r="D5" s="6">
        <f>'Besoins'!$B$2*0.6</f>
        <v>0.6</v>
      </c>
      <c r="E5" t="s">
        <v>3</v>
      </c>
    </row>
    <row r="6">
      <c r="A6">
        <v>1</v>
      </c>
      <c r="B6" t="s">
        <v>64</v>
      </c>
      <c r="C6" t="s">
        <v>62</v>
      </c>
      <c r="D6" s="6">
        <f>'Besoins'!$B$2*0.3</f>
        <v>0.3</v>
      </c>
      <c r="E6" t="s">
        <v>3</v>
      </c>
    </row>
    <row r="7">
      <c r="A7">
        <v>1</v>
      </c>
      <c r="B7" t="s">
        <v>65</v>
      </c>
      <c r="C7" t="s">
        <v>62</v>
      </c>
      <c r="D7" s="6">
        <f>'Besoins'!$B$2*0.045</f>
        <v>0.045</v>
      </c>
      <c r="E7" t="s">
        <v>3</v>
      </c>
    </row>
    <row r="8">
      <c r="A8">
        <v>1</v>
      </c>
      <c r="B8" t="s">
        <v>66</v>
      </c>
      <c r="C8" t="s">
        <v>62</v>
      </c>
      <c r="D8" s="6">
        <f>'Besoins'!$B$2*0.45</f>
        <v>0.45</v>
      </c>
      <c r="E8" t="s">
        <v>3</v>
      </c>
    </row>
    <row r="9">
      <c r="A9">
        <v>1</v>
      </c>
      <c r="B9" t="s">
        <v>67</v>
      </c>
      <c r="C9" t="s">
        <v>62</v>
      </c>
      <c r="D9" s="6">
        <f>'Besoins'!$B$2*0.36</f>
        <v>0.36</v>
      </c>
      <c r="E9" t="s">
        <v>30</v>
      </c>
    </row>
    <row r="10">
      <c r="A10">
        <v>1</v>
      </c>
      <c r="B10" t="s">
        <v>68</v>
      </c>
      <c r="C10" t="s">
        <v>62</v>
      </c>
      <c r="D10" s="6">
        <f>'Besoins'!$B$2*0.3</f>
        <v>0.3</v>
      </c>
      <c r="E10" t="s">
        <v>3</v>
      </c>
    </row>
    <row r="11">
      <c r="A11">
        <v>1</v>
      </c>
      <c r="B11" t="s">
        <v>69</v>
      </c>
      <c r="C11" t="s">
        <v>62</v>
      </c>
      <c r="D11" s="6">
        <f>'Besoins'!$B$2*0.6</f>
        <v>0.6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"C85.BISC.SACHE2 · PAT.BISC.GENOISES · référence : "&amp;Besoins!B3&amp;" "&amp;Besoins!C3&amp;" · multiplicateur réglable sur la feuille ""Besoins"""</f>
        <v>C85.BISC.SACHE2 · PAT.BISC.GENOISES · référence : 3,195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"[BATTRE] "&amp;Procedure!D2</f>
        <v>[BATTRE] Battre pendant 4' : 1050ml d'œufs, 450gr de sucre, 600gr de farine, 300gr de fécule</v>
      </c>
      <c r="C5"/>
      <c r="D5"/>
    </row>
    <row r="6">
      <c r="A6" t="s" s="15">
        <v>73</v>
      </c>
      <c r="B6" t="str" s="12">
        <f>Procedure!D3</f>
        <v>45gr de levure chimique, 450gr de pâte d'amande, 360gr d'eau ou de lait</v>
      </c>
      <c r="C6"/>
      <c r="D6"/>
    </row>
    <row r="7">
      <c r="A7" t="s" s="15">
        <v>74</v>
      </c>
      <c r="B7" t="str" s="12">
        <f>"[INTRODUIRE] "&amp;Procedure!D4</f>
        <v>[INTRODUIRE] Introduire à la spatule 300gr de beurre fondu et 600gr de couverture fondant</v>
      </c>
      <c r="C7"/>
      <c r="D7"/>
    </row>
    <row r="8">
      <c r="A8" t="s" s="15">
        <v>75</v>
      </c>
      <c r="B8" t="str" s="12">
        <f>Procedure!D5</f>
        <v>Puis faire comme Sacher I</v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2026-08-01T00:41:52Z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2026-08-01T00:41:52Z</dcterms:modified>
  <cp:revision>1</cp:revision>
</cp:coreProperties>
</file>