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<sst xmlns="http://schemas.openxmlformats.org/spreadsheetml/2006/main" count="72" uniqueCount="72">
  <si>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</si>
  <si>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</si>
  <si>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</si>
  <si>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</si>
  <si>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</si>
  <si>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</si>
  <si>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</si>
  <si>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</si>
  <si>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</si>
  <si>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</si>
  <si>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</si>
  <si>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</si>
  <si>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</si>
  <si>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</si>
  <si>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</si>
  <si>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</si>
  <si>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</si>
  <si>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</si>
  <si>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</si>
  <si>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</si>
  <si>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</si>
  <si>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</si>
  <si>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</si>
  <si>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</si>
  <si>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</si>
  <si>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</si>
  <si>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</si>
  <si>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</si>
  <si>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</si>
  <si>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</si>
  <si>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</si>
  <si>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</si>
  <si>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</si>
  <si>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</si>
  <si>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</si>
  <si>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</si>
  <si>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</si>
  <si>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Biscuit Jocondе</t>
  </si>
  <si>
    <t>BATTRE</t>
  </si>
  <si>
    <t>Battre 500ml d'œufs, 750gr de TPT, 100gr de farine</t>
  </si>
  <si>
    <t>Battre 300ml de blancs d'œufs, aider avec 50gr de sucre semoule</t>
  </si>
  <si>
    <t>INCORPORER</t>
  </si>
  <si>
    <t>Incorporer dans la 1ère masse 75gr de beurre fondu</t>
  </si>
  <si>
    <t>MÉLANGER</t>
  </si>
  <si>
    <t>Arrêter les machines, mélanger à la main 2 fois la 2ème masse avec la 1ère</t>
  </si>
  <si>
    <t>ÉTENDRE</t>
  </si>
  <si>
    <t>Étendre sur 4 plaques (fin) ou 3 plaques (gros), cuire à 280°C 2' ou 240°C 10'</t>
  </si>
  <si>
    <t>Entreposer au frigo à +6°C</t>
  </si>
  <si>
    <t>Niveau</t>
  </si>
  <si>
    <t>Composant</t>
  </si>
  <si>
    <t>Type</t>
  </si>
  <si>
    <t>Quantité (× multiplicateur, voir feuille Besoins)</t>
  </si>
  <si>
    <t>recette</t>
  </si>
  <si>
    <t xml:space="preserve">    ↳ OEUF (ml) (conv.)</t>
  </si>
  <si>
    <t>conversion</t>
  </si>
  <si>
    <t>lt</t>
  </si>
  <si>
    <t xml:space="preserve">    ↳ Poudre d'amande blanchie extra-fine</t>
  </si>
  <si>
    <t>matiere</t>
  </si>
  <si>
    <t xml:space="preserve">    ↳ Sucre glace tamisé</t>
  </si>
  <si>
    <t xml:space="preserve">    ↳ Farine de blé T45</t>
  </si>
  <si>
    <t xml:space="preserve">    ↳ BLANC D'OEUF (ML) (conv.)</t>
  </si>
  <si>
    <t xml:space="preserve">    ↳ Sucre blanc cristal sac 25 kg</t>
  </si>
  <si>
    <t xml:space="preserve">    ↳ Beurre doux 82% MG plaquette</t>
  </si>
  <si>
    <t>Fiche technique — Biscuit Jocondе</t>
  </si>
  <si>
    <t>Biscuit Jocondе  C85.BISC.JOCON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</si>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</sst>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1.625</v>
      </c>
      <c r="C3" t="s" s="5">
        <v>3</v>
      </c>
      <c r="D3"/>
      <c r="E3"/>
      <c r="F3"/>
    </row>
    <row r="4">
      <c r="A4" t="s">
        <v>4</v>
      </c>
      <c r="B4" s="6">
        <f>$B$2*B3</f>
        <v>1.625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13.257576</v>
      </c>
      <c r="E7" s="6">
        <f>D7*$B$2</f>
        <v>13.257576</v>
      </c>
      <c r="F7" t="s">
        <v>15</v>
      </c>
      <c r="G7" s="9">
        <f>E7*0.2699999951</f>
        <v>3.579545</v>
      </c>
    </row>
    <row r="8">
      <c r="A8" t="s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3</v>
      </c>
      <c r="G8" s="9">
        <f>E8*0.72</f>
        <v>0.072</v>
      </c>
    </row>
    <row r="9">
      <c r="A9" t="s">
        <v>19</v>
      </c>
      <c r="B9" t="s">
        <v>20</v>
      </c>
      <c r="C9" t="s">
        <v>21</v>
      </c>
      <c r="D9" s="4">
        <v>0.375</v>
      </c>
      <c r="E9" s="6">
        <f>D9*$B$2</f>
        <v>0.375</v>
      </c>
      <c r="F9" t="s">
        <v>3</v>
      </c>
      <c r="G9" s="9">
        <f>E9*15</f>
        <v>5.625</v>
      </c>
    </row>
    <row r="10">
      <c r="A10" t="s">
        <v>22</v>
      </c>
      <c r="B10" t="s">
        <v>23</v>
      </c>
      <c r="C10" t="s">
        <v>24</v>
      </c>
      <c r="D10" s="4">
        <v>0.075</v>
      </c>
      <c r="E10" s="6">
        <f>D10*$B$2</f>
        <v>0.075</v>
      </c>
      <c r="F10" t="s">
        <v>3</v>
      </c>
      <c r="G10" s="9">
        <f>E10*5.2</f>
        <v>0.39</v>
      </c>
    </row>
    <row r="11">
      <c r="A11" t="s">
        <v>25</v>
      </c>
      <c r="B11" t="s">
        <v>26</v>
      </c>
      <c r="C11" t="s">
        <v>27</v>
      </c>
      <c r="D11" s="4">
        <v>0.05</v>
      </c>
      <c r="E11" s="6">
        <f>D11*$B$2</f>
        <v>0.05</v>
      </c>
      <c r="F11" t="s">
        <v>3</v>
      </c>
      <c r="G11" s="9">
        <f>E11*0.82</f>
        <v>0.041</v>
      </c>
    </row>
    <row r="12">
      <c r="A12" t="s">
        <v>28</v>
      </c>
      <c r="B12" t="s">
        <v>29</v>
      </c>
      <c r="C12" t="s">
        <v>27</v>
      </c>
      <c r="D12" s="4">
        <v>0.375</v>
      </c>
      <c r="E12" s="6">
        <f>D12*$B$2</f>
        <v>0.375</v>
      </c>
      <c r="F12" t="s">
        <v>3</v>
      </c>
      <c r="G12" s="9">
        <f>E12*1.05</f>
        <v>0.39375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>
        <v>1</v>
      </c>
      <c r="C2" t="s">
        <v>38</v>
      </c>
      <c r="D2" t="s" s="12">
        <v>39</v>
      </c>
      <c r="E2" t="s" s="12"/>
      <c r="F2"/>
    </row>
    <row r="3">
      <c r="A3" t="s">
        <v>37</v>
      </c>
      <c r="B3">
        <v>2</v>
      </c>
      <c r="C3" t="s">
        <v>38</v>
      </c>
      <c r="D3" t="s" s="12">
        <v>40</v>
      </c>
      <c r="E3" t="s" s="12"/>
      <c r="F3"/>
    </row>
    <row r="4">
      <c r="A4" t="s">
        <v>37</v>
      </c>
      <c r="B4">
        <v>3</v>
      </c>
      <c r="C4" t="s">
        <v>41</v>
      </c>
      <c r="D4" t="s" s="12">
        <v>42</v>
      </c>
      <c r="E4" t="s" s="12"/>
      <c r="F4"/>
    </row>
    <row r="5">
      <c r="A5" t="s">
        <v>37</v>
      </c>
      <c r="B5">
        <v>4</v>
      </c>
      <c r="C5" t="s">
        <v>43</v>
      </c>
      <c r="D5" t="s" s="12">
        <v>44</v>
      </c>
      <c r="E5" t="s" s="12"/>
      <c r="F5"/>
    </row>
    <row r="6">
      <c r="A6" t="s">
        <v>37</v>
      </c>
      <c r="B6">
        <v>5</v>
      </c>
      <c r="C6" t="s">
        <v>45</v>
      </c>
      <c r="D6" t="s" s="12">
        <v>46</v>
      </c>
      <c r="E6" t="s" s="12"/>
      <c r="F6"/>
    </row>
    <row r="7">
      <c r="A7" t="s">
        <v>37</v>
      </c>
      <c r="B7">
        <v>6</v>
      </c>
      <c r="C7"/>
      <c r="D7" t="s" s="12">
        <v>47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37</v>
      </c>
      <c r="C2" t="s">
        <v>52</v>
      </c>
      <c r="D2" s="6">
        <f>'Besoins'!$B$2*1.625</f>
        <v>1.625</v>
      </c>
      <c r="E2" t="s">
        <v>3</v>
      </c>
    </row>
    <row r="3">
      <c r="A3">
        <v>1</v>
      </c>
      <c r="B3" t="s">
        <v>53</v>
      </c>
      <c r="C3" t="s">
        <v>54</v>
      </c>
      <c r="D3" s="6">
        <f>'Besoins'!$B$2*0.5</f>
        <v>0.5</v>
      </c>
      <c r="E3" t="s">
        <v>55</v>
      </c>
    </row>
    <row r="4">
      <c r="A4">
        <v>1</v>
      </c>
      <c r="B4" t="s">
        <v>56</v>
      </c>
      <c r="C4" t="s">
        <v>57</v>
      </c>
      <c r="D4" s="6">
        <f>'Besoins'!$B$2*0.375</f>
        <v>0.375</v>
      </c>
      <c r="E4" t="s">
        <v>3</v>
      </c>
    </row>
    <row r="5">
      <c r="A5">
        <v>1</v>
      </c>
      <c r="B5" t="s">
        <v>58</v>
      </c>
      <c r="C5" t="s">
        <v>57</v>
      </c>
      <c r="D5" s="6">
        <f>'Besoins'!$B$2*0.375</f>
        <v>0.375</v>
      </c>
      <c r="E5" t="s">
        <v>3</v>
      </c>
    </row>
    <row r="6">
      <c r="A6">
        <v>1</v>
      </c>
      <c r="B6" t="s">
        <v>59</v>
      </c>
      <c r="C6" t="s">
        <v>57</v>
      </c>
      <c r="D6" s="6">
        <f>'Besoins'!$B$2*0.1</f>
        <v>0.1</v>
      </c>
      <c r="E6" t="s">
        <v>3</v>
      </c>
    </row>
    <row r="7">
      <c r="A7">
        <v>1</v>
      </c>
      <c r="B7" t="s">
        <v>60</v>
      </c>
      <c r="C7" t="s">
        <v>54</v>
      </c>
      <c r="D7" s="6">
        <f>'Besoins'!$B$2*0.3</f>
        <v>0.3</v>
      </c>
      <c r="E7" t="s">
        <v>55</v>
      </c>
    </row>
    <row r="8">
      <c r="A8">
        <v>1</v>
      </c>
      <c r="B8" t="s">
        <v>61</v>
      </c>
      <c r="C8" t="s">
        <v>57</v>
      </c>
      <c r="D8" s="6">
        <f>'Besoins'!$B$2*0.05</f>
        <v>0.05</v>
      </c>
      <c r="E8" t="s">
        <v>3</v>
      </c>
    </row>
    <row r="9">
      <c r="A9">
        <v>1</v>
      </c>
      <c r="B9" t="s">
        <v>62</v>
      </c>
      <c r="C9" t="s">
        <v>57</v>
      </c>
      <c r="D9" s="6">
        <f>'Besoins'!$B$2*0.075</f>
        <v>0.075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"C85.BISC.JOCON · PAT.BISCUITS · référence : "&amp;Besoins!B3&amp;" "&amp;Besoins!C3&amp;" · multiplicateur réglable sur la feuille ""Besoins"""</f>
        <v>C85.BISC.JOCON · PAT.BISCUITS · référence : 1,625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 t="s" s="15">
        <v>65</v>
      </c>
      <c r="B5" t="str" s="12">
        <f>"[BATTRE] "&amp;Procedure!D2</f>
        <v>[BATTRE] Battre 500ml d'œufs, 750gr de TPT, 100gr de farine</v>
      </c>
      <c r="C5"/>
      <c r="D5"/>
    </row>
    <row r="6">
      <c r="A6" t="s" s="15">
        <v>66</v>
      </c>
      <c r="B6" t="str" s="12">
        <f>"[BATTRE] "&amp;Procedure!D3</f>
        <v>[BATTRE] Battre 300ml de blancs d'œufs, aider avec 50gr de sucre semoule</v>
      </c>
      <c r="C6"/>
      <c r="D6"/>
    </row>
    <row r="7">
      <c r="A7" t="s" s="15">
        <v>67</v>
      </c>
      <c r="B7" t="str" s="12">
        <f>"[INCORPORER] "&amp;Procedure!D4</f>
        <v>[INCORPORER] Incorporer dans la 1ère masse 75gr de beurre fondu</v>
      </c>
      <c r="C7"/>
      <c r="D7"/>
    </row>
    <row r="8">
      <c r="A8" t="s" s="15">
        <v>68</v>
      </c>
      <c r="B8" t="str" s="12">
        <f>"[MÉLANGER] "&amp;Procedure!D5</f>
        <v>[MÉLANGER] Arrêter les machines, mélanger à la main 2 fois la 2ème masse avec la 1ère</v>
      </c>
      <c r="C8"/>
      <c r="D8"/>
    </row>
    <row r="9">
      <c r="A9" t="s" s="15">
        <v>69</v>
      </c>
      <c r="B9" t="str" s="12">
        <f>"[ÉTENDRE] "&amp;Procedure!D6</f>
        <v>[ÉTENDRE] Étendre sur 4 plaques (fin) ou 3 plaques (gros), cuire à 280°C 2' ou 240°C 10'</v>
      </c>
      <c r="C9"/>
      <c r="D9"/>
    </row>
    <row r="10">
      <c r="A10" t="s" s="15">
        <v>70</v>
      </c>
      <c r="B10" t="str" s="12">
        <f>Procedure!D7</f>
        <v>Entreposer au frigo à +6°C</v>
      </c>
      <c r="C10"/>
      <c r="D10"/>
    </row>
    <row r="11">
      <c r="A11"/>
      <c r="B11"/>
      <c r="C11"/>
      <c r="D11"/>
    </row>
    <row r="12">
      <c r="A12" t="s" s="16">
        <v>71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2026-08-01T00:38:06Z</dcterms:created>
  <dc:title>Biscuit Jocondе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2026-08-01T00:38:06Z</dcterms:modified>
  <cp:revision>1</cp:revision>
</cp:coreProperties>
</file>