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<sst xmlns="http://schemas.openxmlformats.org/spreadsheetml/2006/main" count="84" uniqueCount="84">
  <si>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</si>
  <si>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</si>
  <si>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</si>
  <si>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</si>
  <si>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</si>
  <si>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</si>
  <si>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</si>
  <si>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</si>
  <si>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</si>
  <si>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</si>
  <si>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</si>
  <si>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</si>
  <si>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</si>
  <si>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</si>
  <si>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</si>
  <si>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</si>
  <si>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</si>
  <si>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</si>
  <si>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</si>
  <si>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</si>
  <si>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</si>
  <si>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</si>
  <si>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</si>
  <si>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</si>
  <si>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</si>
  <si>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</si>
  <si>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</si>
  <si>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</si>
  <si>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</si>
  <si>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</si>
  <si>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</si>
  <si>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</si>
  <si>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</si>
  <si>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</si>
  <si>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</si>
  <si>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</si>
  <si>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</si>
  <si>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</si>
  <si>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</si>
  <si>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</si>
  <si>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</si>
  <si>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</si>
  <si>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</si>
  <si>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</si>
  <si>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Croissant I</t>
  </si>
  <si>
    <t>DISSOUDRE</t>
  </si>
  <si>
    <t>Délayer 35gr de levure avec 35ml d'eau à ±45°C</t>
  </si>
  <si>
    <t>MÉLANGER</t>
  </si>
  <si>
    <t>Mélanger ensemble 25gr de sel, 80gr de sucre, 250ml d'œufs</t>
  </si>
  <si>
    <t>REFROIDIR</t>
  </si>
  <si>
    <t>Refroidir 80gr de beurre fondu avec 250ml de lait</t>
  </si>
  <si>
    <t>INCORPORER</t>
  </si>
  <si>
    <t>Ajouter tout dans une cuve contenant 1000gr de farine et 45gr de poudre de lait, pétrir sans trop corser</t>
  </si>
  <si>
    <t>REPOSER</t>
  </si>
  <si>
    <t>Laisser 20' de repos, incorporer 600gr de beurre</t>
  </si>
  <si>
    <t>TOURER</t>
  </si>
  <si>
    <t>Faire 4 tours à 3 plis avec 10' de repos après chaque tour, abaisser à 3mm</t>
  </si>
  <si>
    <t>CUIRE</t>
  </si>
  <si>
    <t>Tirer ±60 pièces de ±40gr, cuire à 250°C pendant 13'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</si>
  <si>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</si>
  <si>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</si>
  <si>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</si>
  <si>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</si>
  <si>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</si>
  <si>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</si>
  <si>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</si>
  <si>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Sel fin de cuisine</t>
  </si>
  <si>
    <t xml:space="preserve">    ↳ Sucre blanc cristal sac 25 kg</t>
  </si>
  <si>
    <t xml:space="preserve">    ↳ OEUF (ml) (conv.)</t>
  </si>
  <si>
    <t>conversion</t>
  </si>
  <si>
    <t xml:space="preserve">    ↳ Beurre doux 82% MG plaquette</t>
  </si>
  <si>
    <t xml:space="preserve">    ↳ LAIT</t>
  </si>
  <si>
    <t xml:space="preserve">    ↳ Farine de blé T45</t>
  </si>
  <si>
    <t xml:space="preserve">    ↳ Lait écrémé en poudre</t>
  </si>
  <si>
    <t>Fiche technique — Croissant I</t>
  </si>
  <si>
    <t>Croissant I  C85.PATE.CROIS1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</si>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</sst>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1.68</v>
      </c>
      <c r="C3" t="s" s="5">
        <v>3</v>
      </c>
      <c r="D3"/>
      <c r="E3"/>
      <c r="F3"/>
    </row>
    <row r="4">
      <c r="A4" t="s">
        <v>4</v>
      </c>
      <c r="B4" s="6">
        <f>$B$2*B3</f>
        <v>1.68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4.545455</v>
      </c>
      <c r="E7" s="6">
        <f>D7*$B$2</f>
        <v>4.545455</v>
      </c>
      <c r="F7" t="s">
        <v>15</v>
      </c>
      <c r="G7" s="9">
        <f>E7*0.269999973</f>
        <v>1.227273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0.68</v>
      </c>
      <c r="E9" s="6">
        <f>D9*$B$2</f>
        <v>0.68</v>
      </c>
      <c r="F9" t="s">
        <v>3</v>
      </c>
      <c r="G9" s="9">
        <f>E9*5.2</f>
        <v>3.536</v>
      </c>
    </row>
    <row r="10">
      <c r="A10" t="s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3</v>
      </c>
      <c r="G10" s="9">
        <f>E10*3.8</f>
        <v>0.171</v>
      </c>
    </row>
    <row r="11">
      <c r="A11" t="s" s="8">
        <v>25</v>
      </c>
      <c r="B11" t="s">
        <v>26</v>
      </c>
      <c r="C11" t="s">
        <v>14</v>
      </c>
      <c r="D11" s="4">
        <v>0.25</v>
      </c>
      <c r="E11" s="6">
        <f>D11*$B$2</f>
        <v>0.25</v>
      </c>
      <c r="F11" t="s">
        <v>27</v>
      </c>
      <c r="G11" s="9">
        <f>E11*0.5999</f>
        <v>0.149975</v>
      </c>
    </row>
    <row r="12">
      <c r="A12" t="s">
        <v>28</v>
      </c>
      <c r="B12" t="s">
        <v>29</v>
      </c>
      <c r="C12" t="s">
        <v>30</v>
      </c>
      <c r="D12" s="4">
        <v>0.035</v>
      </c>
      <c r="E12" s="6">
        <f>D12*$B$2</f>
        <v>0.035</v>
      </c>
      <c r="F12" t="s">
        <v>3</v>
      </c>
      <c r="G12" s="9">
        <f>E12*2.2</f>
        <v>0.077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9">
        <f>E13*0.35</f>
        <v>0.00875</v>
      </c>
    </row>
    <row r="14">
      <c r="A14" t="s">
        <v>34</v>
      </c>
      <c r="B14" t="s">
        <v>35</v>
      </c>
      <c r="C14" t="s">
        <v>36</v>
      </c>
      <c r="D14" s="4">
        <v>0.08</v>
      </c>
      <c r="E14" s="6">
        <f>D14*$B$2</f>
        <v>0.08</v>
      </c>
      <c r="F14" t="s">
        <v>3</v>
      </c>
      <c r="G14" s="9">
        <f>E14*0.82</f>
        <v>0.0656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/>
    </row>
    <row r="4">
      <c r="A4" t="s">
        <v>44</v>
      </c>
      <c r="B4">
        <v>3</v>
      </c>
      <c r="C4" t="s">
        <v>49</v>
      </c>
      <c r="D4" t="s" s="12">
        <v>50</v>
      </c>
      <c r="E4" t="s" s="12"/>
      <c r="F4"/>
    </row>
    <row r="5">
      <c r="A5" t="s">
        <v>44</v>
      </c>
      <c r="B5">
        <v>4</v>
      </c>
      <c r="C5" t="s">
        <v>51</v>
      </c>
      <c r="D5" t="s" s="12">
        <v>52</v>
      </c>
      <c r="E5" t="s" s="12"/>
      <c r="F5"/>
    </row>
    <row r="6">
      <c r="A6" t="s">
        <v>44</v>
      </c>
      <c r="B6">
        <v>5</v>
      </c>
      <c r="C6" t="s">
        <v>53</v>
      </c>
      <c r="D6" t="s" s="12">
        <v>54</v>
      </c>
      <c r="E6" t="s" s="12"/>
      <c r="F6"/>
    </row>
    <row r="7">
      <c r="A7" t="s">
        <v>44</v>
      </c>
      <c r="B7">
        <v>6</v>
      </c>
      <c r="C7" t="s">
        <v>55</v>
      </c>
      <c r="D7" t="s" s="12">
        <v>56</v>
      </c>
      <c r="E7" t="s" s="12"/>
      <c r="F7"/>
    </row>
    <row r="8">
      <c r="A8" t="s">
        <v>44</v>
      </c>
      <c r="B8">
        <v>7</v>
      </c>
      <c r="C8" t="s">
        <v>57</v>
      </c>
      <c r="D8" t="s" s="12">
        <v>58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44</v>
      </c>
      <c r="C2" t="s">
        <v>63</v>
      </c>
      <c r="D2" s="6">
        <f>'Besoins'!$B$2*1.68</f>
        <v>1.68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'Besoins'!$B$2*0.035</f>
        <v>0.035</v>
      </c>
      <c r="E3" t="s">
        <v>3</v>
      </c>
    </row>
    <row r="4">
      <c r="A4">
        <v>1</v>
      </c>
      <c r="B4" t="s">
        <v>66</v>
      </c>
      <c r="C4" t="s">
        <v>65</v>
      </c>
      <c r="D4" s="6">
        <f>'Besoins'!$B$2*0.025</f>
        <v>0.025</v>
      </c>
      <c r="E4" t="s">
        <v>3</v>
      </c>
    </row>
    <row r="5">
      <c r="A5">
        <v>1</v>
      </c>
      <c r="B5" t="s">
        <v>67</v>
      </c>
      <c r="C5" t="s">
        <v>65</v>
      </c>
      <c r="D5" s="6">
        <f>'Besoins'!$B$2*0.08</f>
        <v>0.08</v>
      </c>
      <c r="E5" t="s">
        <v>3</v>
      </c>
    </row>
    <row r="6">
      <c r="A6">
        <v>1</v>
      </c>
      <c r="B6" t="s">
        <v>68</v>
      </c>
      <c r="C6" t="s">
        <v>69</v>
      </c>
      <c r="D6" s="6">
        <f>'Besoins'!$B$2*0.25</f>
        <v>0.25</v>
      </c>
      <c r="E6" t="s">
        <v>27</v>
      </c>
    </row>
    <row r="7">
      <c r="A7">
        <v>1</v>
      </c>
      <c r="B7" t="s">
        <v>70</v>
      </c>
      <c r="C7" t="s">
        <v>65</v>
      </c>
      <c r="D7" s="6">
        <f>'Besoins'!$B$2*0.68</f>
        <v>0.68</v>
      </c>
      <c r="E7" t="s">
        <v>3</v>
      </c>
    </row>
    <row r="8">
      <c r="A8">
        <v>1</v>
      </c>
      <c r="B8" t="s">
        <v>71</v>
      </c>
      <c r="C8" t="s">
        <v>65</v>
      </c>
      <c r="D8" s="6">
        <f>'Besoins'!$B$2*0.25</f>
        <v>0.25</v>
      </c>
      <c r="E8" t="s">
        <v>27</v>
      </c>
    </row>
    <row r="9">
      <c r="A9">
        <v>1</v>
      </c>
      <c r="B9" t="s">
        <v>72</v>
      </c>
      <c r="C9" t="s">
        <v>65</v>
      </c>
      <c r="D9" s="6">
        <f>'Besoins'!$B$2*1</f>
        <v>1</v>
      </c>
      <c r="E9" t="s">
        <v>3</v>
      </c>
    </row>
    <row r="10">
      <c r="A10">
        <v>1</v>
      </c>
      <c r="B10" t="s">
        <v>73</v>
      </c>
      <c r="C10" t="s">
        <v>65</v>
      </c>
      <c r="D10" s="6">
        <f>'Besoins'!$B$2*0.045</f>
        <v>0.045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"C85.PATE.CROIS1 · PAT.PATES.VIENNOISE · référence : "&amp;Besoins!B3&amp;" "&amp;Besoins!C3&amp;" · multiplicateur réglable sur la feuille ""Besoins"""</f>
        <v>C85.PATE.CROIS1 · PAT.PATES.VIENNOISE · référence : 1,68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 t="s" s="15">
        <v>76</v>
      </c>
      <c r="B5" t="str" s="12">
        <f>"[DISSOUDRE] "&amp;Procedure!D2</f>
        <v>[DISSOUDRE] Délayer 35gr de levure avec 35ml d'eau à ±45°C</v>
      </c>
      <c r="C5"/>
      <c r="D5"/>
    </row>
    <row r="6">
      <c r="A6" t="s" s="15">
        <v>77</v>
      </c>
      <c r="B6" t="str" s="12">
        <f>"[MÉLANGER] "&amp;Procedure!D3</f>
        <v>[MÉLANGER] Mélanger ensemble 25gr de sel, 80gr de sucre, 250ml d'œufs</v>
      </c>
      <c r="C6"/>
      <c r="D6"/>
    </row>
    <row r="7">
      <c r="A7" t="s" s="15">
        <v>78</v>
      </c>
      <c r="B7" t="str" s="12">
        <f>"[REFROIDIR] "&amp;Procedure!D4</f>
        <v>[REFROIDIR] Refroidir 80gr de beurre fondu avec 250ml de lait</v>
      </c>
      <c r="C7"/>
      <c r="D7"/>
    </row>
    <row r="8">
      <c r="A8" t="s" s="15">
        <v>79</v>
      </c>
      <c r="B8" t="str" s="12">
        <f>"[INCORPORER] "&amp;Procedure!D5</f>
        <v>[INCORPORER] Ajouter tout dans une cuve contenant 1000gr de farine et 45gr de poudre de lait, pétrir sans trop corser</v>
      </c>
      <c r="C8"/>
      <c r="D8"/>
    </row>
    <row r="9">
      <c r="A9" t="s" s="15">
        <v>80</v>
      </c>
      <c r="B9" t="str" s="12">
        <f>"[REPOSER] "&amp;Procedure!D6</f>
        <v>[REPOSER] Laisser 20' de repos, incorporer 600gr de beurre</v>
      </c>
      <c r="C9"/>
      <c r="D9"/>
    </row>
    <row r="10">
      <c r="A10" t="s" s="15">
        <v>81</v>
      </c>
      <c r="B10" t="str" s="12">
        <f>"[TOURER] "&amp;Procedure!D7</f>
        <v>[TOURER] Faire 4 tours à 3 plis avec 10' de repos après chaque tour, abaisser à 3mm</v>
      </c>
      <c r="C10"/>
      <c r="D10"/>
    </row>
    <row r="11">
      <c r="A11" t="s" s="15">
        <v>82</v>
      </c>
      <c r="B11" t="str" s="12">
        <f>"[CUIRE] "&amp;Procedure!D8</f>
        <v>[CUIRE] Tirer ±60 pièces de ±40gr, cuire à 250°C pendant 13'</v>
      </c>
      <c r="C11"/>
      <c r="D11"/>
    </row>
    <row r="12">
      <c r="A12"/>
      <c r="B12"/>
      <c r="C12"/>
      <c r="D12"/>
    </row>
    <row r="13">
      <c r="A13" t="s" s="16">
        <v>83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2026-08-01T01:37:28Z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2026-08-01T01:37:28Z</dcterms:modified>
  <cp:revision>1</cp:revision>
</cp:coreProperties>
</file>