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<sst xmlns="http://schemas.openxmlformats.org/spreadsheetml/2006/main" count="73" uniqueCount="73">
  <si>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</si>
  <si>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</si>
  <si>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</si>
  <si>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</si>
  <si>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</si>
  <si>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</si>
  <si>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</si>
  <si>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</si>
  <si>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</si>
  <si>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</si>
  <si>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</si>
  <si>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</si>
  <si>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</si>
  <si>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</si>
  <si>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</si>
  <si>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</si>
  <si>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</si>
  <si>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</si>
  <si>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</si>
  <si>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FAR-T45</t>
  </si>
  <si>
    <t>Farine de blé T45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</si>
  <si>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</si>
  <si>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</si>
  <si>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</si>
  <si>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</si>
  <si>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</si>
  <si>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</si>
  <si>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</si>
  <si>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</si>
  <si>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</si>
  <si>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</si>
  <si>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</si>
  <si>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</si>
  <si>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</si>
  <si>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</si>
  <si>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</si>
  <si>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</si>
  <si>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</si>
  <si>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</si>
  <si>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</si>
  <si>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</si>
  <si>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Tortillas (Labo Lenôtre, adaptation)</t>
  </si>
  <si>
    <t>TOURNER</t>
  </si>
  <si>
    <t>Dans la cuve faire tourner ensemble 50gr de feuilletage (rognure), 25gr de sucre semoule, 25ml d'huile</t>
  </si>
  <si>
    <t>REFROIDIR</t>
  </si>
  <si>
    <t>Refroidir dans 125gr de beurre fondu, 600ml d'eau, 25gr de sel</t>
  </si>
  <si>
    <t>METTRE</t>
  </si>
  <si>
    <t>Mettre cela dans la cuve, rajouter à l'arrêt 1000gr de farine + 250gr de farine de seigle</t>
  </si>
  <si>
    <t>PÉTRIR</t>
  </si>
  <si>
    <t>Pétrir le tout, puis séparer en 60 pièces de ±35gr (30 pour la cuisson)</t>
  </si>
  <si>
    <t>PASSER</t>
  </si>
  <si>
    <t>Aplatir et passer au four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</si>
  <si>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</si>
  <si>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</si>
  <si>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</si>
  <si>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</si>
  <si>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</si>
  <si>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</si>
  <si>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</si>
  <si>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Huile de tournesol raffinée vrac</t>
  </si>
  <si>
    <t xml:space="preserve">    ↳ Beurre doux 82% MG plaquette</t>
  </si>
  <si>
    <t xml:space="preserve">    ↳ Eau (robinet - moy. France 2026)</t>
  </si>
  <si>
    <t xml:space="preserve">    ↳ Sel fin de cuisine</t>
  </si>
  <si>
    <t xml:space="preserve">    ↳ Farine de blé T45</t>
  </si>
  <si>
    <t xml:space="preserve">    ↳ Farine de seigle T130</t>
  </si>
  <si>
    <t>Fiche technique — Pâte Tortillas (Labo Lenôtre, adaptation)</t>
  </si>
  <si>
    <t>Pâte Tortillas (Labo Lenôtre, adaptation)  C85.PATE.TORTIL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</si>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</sst>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2.075</v>
      </c>
      <c r="C3" t="s" s="5">
        <v>3</v>
      </c>
      <c r="D3"/>
      <c r="E3"/>
      <c r="F3"/>
    </row>
    <row r="4">
      <c r="A4" t="s">
        <v>4</v>
      </c>
      <c r="B4" s="6">
        <f>$B$2*B3</f>
        <v>2.075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0.6</v>
      </c>
      <c r="E7" s="6">
        <f>D7*$B$2</f>
        <v>0.6</v>
      </c>
      <c r="F7" t="s">
        <v>15</v>
      </c>
      <c r="G7" s="8">
        <f>E7*0.0043</f>
        <v>0.00258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3</v>
      </c>
      <c r="G8" s="8">
        <f>E8*1.2</f>
        <v>0.3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8">
        <f>E9*0.72</f>
        <v>0.72</v>
      </c>
    </row>
    <row r="10">
      <c r="A10" t="s">
        <v>22</v>
      </c>
      <c r="B10" t="s">
        <v>23</v>
      </c>
      <c r="C10" t="s">
        <v>24</v>
      </c>
      <c r="D10" s="4">
        <v>0.025</v>
      </c>
      <c r="E10" s="6">
        <f>D10*$B$2</f>
        <v>0.025</v>
      </c>
      <c r="F10" t="s">
        <v>15</v>
      </c>
      <c r="G10" s="8">
        <f>E10*1.05</f>
        <v>0.02625</v>
      </c>
    </row>
    <row r="11">
      <c r="A11" t="s">
        <v>25</v>
      </c>
      <c r="B11" t="s">
        <v>26</v>
      </c>
      <c r="C11" t="s">
        <v>27</v>
      </c>
      <c r="D11" s="4">
        <v>0.125</v>
      </c>
      <c r="E11" s="6">
        <f>D11*$B$2</f>
        <v>0.125</v>
      </c>
      <c r="F11" t="s">
        <v>3</v>
      </c>
      <c r="G11" s="8">
        <f>E11*5.2</f>
        <v>0.65</v>
      </c>
    </row>
    <row r="12">
      <c r="A12" t="s">
        <v>28</v>
      </c>
      <c r="B12" t="s">
        <v>29</v>
      </c>
      <c r="C12" t="s">
        <v>30</v>
      </c>
      <c r="D12" s="4">
        <v>0.025</v>
      </c>
      <c r="E12" s="6">
        <f>D12*$B$2</f>
        <v>0.025</v>
      </c>
      <c r="F12" t="s">
        <v>3</v>
      </c>
      <c r="G12" s="8">
        <f>E12*0.35</f>
        <v>0.00875</v>
      </c>
    </row>
    <row r="13">
      <c r="A13" t="s">
        <v>31</v>
      </c>
      <c r="B13" t="s">
        <v>32</v>
      </c>
      <c r="C13" t="s">
        <v>33</v>
      </c>
      <c r="D13" s="4">
        <v>0.025</v>
      </c>
      <c r="E13" s="6">
        <f>D13*$B$2</f>
        <v>0.025</v>
      </c>
      <c r="F13" t="s">
        <v>3</v>
      </c>
      <c r="G13" s="8">
        <f>E13*0.82</f>
        <v>0.0205</v>
      </c>
    </row>
    <row r="14">
      <c r="A14"/>
      <c r="B14"/>
      <c r="C14"/>
      <c r="D14"/>
      <c r="E14"/>
      <c r="F14" t="s" s="9">
        <v>34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1">
        <v>43</v>
      </c>
      <c r="E2" t="s" s="11"/>
      <c r="F2"/>
    </row>
    <row r="3">
      <c r="A3" t="s">
        <v>41</v>
      </c>
      <c r="B3">
        <v>2</v>
      </c>
      <c r="C3" t="s">
        <v>44</v>
      </c>
      <c r="D3" t="s" s="11">
        <v>45</v>
      </c>
      <c r="E3" t="s" s="11"/>
      <c r="F3"/>
    </row>
    <row r="4">
      <c r="A4" t="s">
        <v>41</v>
      </c>
      <c r="B4">
        <v>3</v>
      </c>
      <c r="C4" t="s">
        <v>46</v>
      </c>
      <c r="D4" t="s" s="11">
        <v>47</v>
      </c>
      <c r="E4" t="s" s="11"/>
      <c r="F4"/>
    </row>
    <row r="5">
      <c r="A5" t="s">
        <v>41</v>
      </c>
      <c r="B5">
        <v>4</v>
      </c>
      <c r="C5" t="s">
        <v>48</v>
      </c>
      <c r="D5" t="s" s="11">
        <v>49</v>
      </c>
      <c r="E5" t="s" s="11"/>
      <c r="F5"/>
    </row>
    <row r="6">
      <c r="A6" t="s">
        <v>41</v>
      </c>
      <c r="B6">
        <v>5</v>
      </c>
      <c r="C6" t="s">
        <v>50</v>
      </c>
      <c r="D6" t="s" s="11">
        <v>51</v>
      </c>
      <c r="E6" t="s" s="11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41</v>
      </c>
      <c r="C2" t="s">
        <v>56</v>
      </c>
      <c r="D2" s="6">
        <f>'Besoins'!$B$2*2.075</f>
        <v>2.075</v>
      </c>
      <c r="E2" t="s">
        <v>3</v>
      </c>
    </row>
    <row r="3">
      <c r="A3">
        <v>1</v>
      </c>
      <c r="B3" t="s">
        <v>57</v>
      </c>
      <c r="C3" t="s">
        <v>58</v>
      </c>
      <c r="D3" s="6">
        <f>'Besoins'!$B$2*0.025</f>
        <v>0.025</v>
      </c>
      <c r="E3" t="s">
        <v>3</v>
      </c>
    </row>
    <row r="4">
      <c r="A4">
        <v>1</v>
      </c>
      <c r="B4" t="s">
        <v>59</v>
      </c>
      <c r="C4" t="s">
        <v>58</v>
      </c>
      <c r="D4" s="6">
        <f>'Besoins'!$B$2*0.025</f>
        <v>0.025</v>
      </c>
      <c r="E4" t="s">
        <v>15</v>
      </c>
    </row>
    <row r="5">
      <c r="A5">
        <v>1</v>
      </c>
      <c r="B5" t="s">
        <v>60</v>
      </c>
      <c r="C5" t="s">
        <v>58</v>
      </c>
      <c r="D5" s="6">
        <f>'Besoins'!$B$2*0.125</f>
        <v>0.125</v>
      </c>
      <c r="E5" t="s">
        <v>3</v>
      </c>
    </row>
    <row r="6">
      <c r="A6">
        <v>1</v>
      </c>
      <c r="B6" t="s">
        <v>61</v>
      </c>
      <c r="C6" t="s">
        <v>58</v>
      </c>
      <c r="D6" s="6">
        <f>'Besoins'!$B$2*0.6</f>
        <v>0.6</v>
      </c>
      <c r="E6" t="s">
        <v>15</v>
      </c>
    </row>
    <row r="7">
      <c r="A7">
        <v>1</v>
      </c>
      <c r="B7" t="s">
        <v>62</v>
      </c>
      <c r="C7" t="s">
        <v>58</v>
      </c>
      <c r="D7" s="6">
        <f>'Besoins'!$B$2*0.025</f>
        <v>0.025</v>
      </c>
      <c r="E7" t="s">
        <v>3</v>
      </c>
    </row>
    <row r="8">
      <c r="A8">
        <v>1</v>
      </c>
      <c r="B8" t="s">
        <v>63</v>
      </c>
      <c r="C8" t="s">
        <v>58</v>
      </c>
      <c r="D8" s="6">
        <f>'Besoins'!$B$2*1</f>
        <v>1</v>
      </c>
      <c r="E8" t="s">
        <v>3</v>
      </c>
    </row>
    <row r="9">
      <c r="A9">
        <v>1</v>
      </c>
      <c r="B9" t="s">
        <v>64</v>
      </c>
      <c r="C9" t="s">
        <v>58</v>
      </c>
      <c r="D9" s="6">
        <f>'Besoins'!$B$2*0.25</f>
        <v>0.25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2">
        <f>"C85.PATE.TORTIL · PAT.PATES.FRIABLES · référence : "&amp;Besoins!B3&amp;" "&amp;Besoins!C3&amp;" · multiplicateur réglable sur la feuille ""Besoins"""</f>
        <v>C85.PATE.TORTIL · PAT.PATES.FRIABLES · référence : 2,075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66</v>
      </c>
      <c r="B4"/>
      <c r="C4"/>
      <c r="D4"/>
    </row>
    <row r="5">
      <c r="A5" t="s" s="14">
        <v>67</v>
      </c>
      <c r="B5" t="str" s="11">
        <f>"[TOURNER] "&amp;Procedure!D2</f>
        <v>[TOURNER] Dans la cuve faire tourner ensemble 50gr de feuilletage (rognure), 25gr de sucre semoule, 25ml d'huile</v>
      </c>
      <c r="C5"/>
      <c r="D5"/>
    </row>
    <row r="6">
      <c r="A6" t="s" s="14">
        <v>68</v>
      </c>
      <c r="B6" t="str" s="11">
        <f>"[REFROIDIR] "&amp;Procedure!D3</f>
        <v>[REFROIDIR] Refroidir dans 125gr de beurre fondu, 600ml d'eau, 25gr de sel</v>
      </c>
      <c r="C6"/>
      <c r="D6"/>
    </row>
    <row r="7">
      <c r="A7" t="s" s="14">
        <v>69</v>
      </c>
      <c r="B7" t="str" s="11">
        <f>"[METTRE] "&amp;Procedure!D4</f>
        <v>[METTRE] Mettre cela dans la cuve, rajouter à l'arrêt 1000gr de farine + 250gr de farine de seigle</v>
      </c>
      <c r="C7"/>
      <c r="D7"/>
    </row>
    <row r="8">
      <c r="A8" t="s" s="14">
        <v>70</v>
      </c>
      <c r="B8" t="str" s="11">
        <f>"[PÉTRIR] "&amp;Procedure!D5</f>
        <v>[PÉTRIR] Pétrir le tout, puis séparer en 60 pièces de ±35gr (30 pour la cuisson)</v>
      </c>
      <c r="C8"/>
      <c r="D8"/>
    </row>
    <row r="9">
      <c r="A9" t="s" s="14">
        <v>71</v>
      </c>
      <c r="B9" t="str" s="11">
        <f>"[PASSER] "&amp;Procedure!D6</f>
        <v>[PASSER] Aplatir et passer au four</v>
      </c>
      <c r="C9"/>
      <c r="D9"/>
    </row>
    <row r="10">
      <c r="A10"/>
      <c r="B10"/>
      <c r="C10"/>
      <c r="D10"/>
    </row>
    <row r="11">
      <c r="A11" t="s" s="15">
        <v>72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2026-10-30T13:57:38Z</dcterms:created>
  <dc:title>Pâte Tortillas (Labo Lenôtre,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2026-10-30T13:57:38Z</dcterms:modified>
  <cp:revision>1</cp:revision>
</cp:coreProperties>
</file>