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<sst xmlns="http://schemas.openxmlformats.org/spreadsheetml/2006/main" count="73" uniqueCount="73">
  <si>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</si>
  <si>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</si>
  <si>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</si>
  <si>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</si>
  <si>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</si>
  <si>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</si>
  <si>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</si>
  <si>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</si>
  <si>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</si>
  <si>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</si>
  <si>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</si>
  <si>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</si>
  <si>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</si>
  <si>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</si>
  <si>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</si>
  <si>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</si>
  <si>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</si>
  <si>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</si>
  <si>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</si>
  <si>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</si>
  <si>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</si>
  <si>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</si>
  <si>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</si>
  <si>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</si>
  <si>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</si>
  <si>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00000051</t>
  </si>
  <si>
    <t>LAIT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</si>
  <si>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</si>
  <si>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</si>
  <si>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</si>
  <si>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</si>
  <si>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</si>
  <si>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</si>
  <si>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</si>
  <si>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</si>
  <si>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</si>
  <si>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</si>
  <si>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</si>
  <si>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</si>
  <si>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</si>
  <si>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</si>
  <si>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</si>
  <si>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</si>
  <si>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</si>
  <si>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</si>
  <si>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</si>
  <si>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Pâte Spéculoos</t>
  </si>
  <si>
    <t>Faire comme une pâte sucrée</t>
  </si>
  <si>
    <t>BEURRER</t>
  </si>
  <si>
    <t>Avec 500gr de beurre, 500gr de cassonade, 150gr de sucre semoule</t>
  </si>
  <si>
    <t>100ml d'œufs, 40ml de lait, 1kg de farine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</si>
  <si>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</si>
  <si>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</si>
  <si>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</si>
  <si>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</si>
  <si>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</si>
  <si>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</si>
  <si>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</si>
  <si>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</si>
  <si>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</si>
  <si>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Cannelle en poudre</t>
  </si>
  <si>
    <t xml:space="preserve">    ↳ Sel fin de cuisine</t>
  </si>
  <si>
    <t xml:space="preserve">    ↳ Bicarbonate de sodium alimentaire</t>
  </si>
  <si>
    <t xml:space="preserve">    ↳ OEUF (ml) (conv.)</t>
  </si>
  <si>
    <t>conversion</t>
  </si>
  <si>
    <t xml:space="preserve">    ↳ LAIT</t>
  </si>
  <si>
    <t xml:space="preserve">    ↳ Farine de blé T45</t>
  </si>
  <si>
    <t>Fiche technique — Pâte Spéculoos</t>
  </si>
  <si>
    <t>Pâte Spéculoos  C85.PATE.SPECUL</t>
  </si>
  <si>
    <t>1.</t>
  </si>
  <si>
    <t>2.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</si>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</sst>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2.37</v>
      </c>
      <c r="C3" t="s" s="5">
        <v>3</v>
      </c>
      <c r="D3"/>
      <c r="E3"/>
      <c r="F3"/>
    </row>
    <row r="4">
      <c r="A4" t="s">
        <v>4</v>
      </c>
      <c r="B4" s="6">
        <f>$B$2*B3</f>
        <v>2.37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1.818182</v>
      </c>
      <c r="E7" s="6">
        <f>D7*$B$2</f>
        <v>1.818182</v>
      </c>
      <c r="F7" t="s">
        <v>15</v>
      </c>
      <c r="G7" s="9">
        <f>E7*0.269999973</f>
        <v>0.490909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9">
        <f>E8*10.5</f>
        <v>0.525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E9*0.72</f>
        <v>0.72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9">
        <f>E10*5.2</f>
        <v>2.6</v>
      </c>
    </row>
    <row r="11">
      <c r="A11" t="s" s="8">
        <v>25</v>
      </c>
      <c r="B11" t="s">
        <v>26</v>
      </c>
      <c r="C11" t="s">
        <v>14</v>
      </c>
      <c r="D11" s="4">
        <v>0.04</v>
      </c>
      <c r="E11" s="6">
        <f>D11*$B$2</f>
        <v>0.04</v>
      </c>
      <c r="F11" t="s">
        <v>27</v>
      </c>
      <c r="G11" s="9">
        <f>E11*0.5999</f>
        <v>0.023996</v>
      </c>
    </row>
    <row r="12">
      <c r="A12" t="s">
        <v>28</v>
      </c>
      <c r="B12" t="s">
        <v>29</v>
      </c>
      <c r="C12" t="s">
        <v>30</v>
      </c>
      <c r="D12" s="4">
        <v>0.02</v>
      </c>
      <c r="E12" s="6">
        <f>D12*$B$2</f>
        <v>0.02</v>
      </c>
      <c r="F12" t="s">
        <v>3</v>
      </c>
      <c r="G12" s="9">
        <f>E12*1.8</f>
        <v>0.036</v>
      </c>
    </row>
    <row r="13">
      <c r="A13" t="s">
        <v>31</v>
      </c>
      <c r="B13" t="s">
        <v>32</v>
      </c>
      <c r="C13" t="s">
        <v>33</v>
      </c>
      <c r="D13" s="4">
        <v>0.01</v>
      </c>
      <c r="E13" s="6">
        <f>D13*$B$2</f>
        <v>0.01</v>
      </c>
      <c r="F13" t="s">
        <v>3</v>
      </c>
      <c r="G13" s="9">
        <f>E13*0.35</f>
        <v>0.0035</v>
      </c>
    </row>
    <row r="14">
      <c r="A14" t="s">
        <v>34</v>
      </c>
      <c r="B14" t="s">
        <v>35</v>
      </c>
      <c r="C14" t="s">
        <v>36</v>
      </c>
      <c r="D14" s="4">
        <v>0.5</v>
      </c>
      <c r="E14" s="6">
        <f>D14*$B$2</f>
        <v>0.5</v>
      </c>
      <c r="F14" t="s">
        <v>3</v>
      </c>
      <c r="G14" s="9">
        <f>E14*1.6</f>
        <v>0.8</v>
      </c>
    </row>
    <row r="15">
      <c r="A15" t="s">
        <v>37</v>
      </c>
      <c r="B15" t="s">
        <v>38</v>
      </c>
      <c r="C15" t="s">
        <v>36</v>
      </c>
      <c r="D15" s="4">
        <v>0.15</v>
      </c>
      <c r="E15" s="6">
        <f>D15*$B$2</f>
        <v>0.15</v>
      </c>
      <c r="F15" t="s">
        <v>3</v>
      </c>
      <c r="G15" s="9">
        <f>E15*0.82</f>
        <v>0.123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/>
      <c r="D2" t="s" s="12">
        <v>47</v>
      </c>
      <c r="E2" t="s" s="12"/>
      <c r="F2"/>
    </row>
    <row r="3">
      <c r="A3" t="s">
        <v>46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46</v>
      </c>
      <c r="B4">
        <v>4</v>
      </c>
      <c r="C4"/>
      <c r="D4" t="s" s="12">
        <v>50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46</v>
      </c>
      <c r="C2" t="s">
        <v>55</v>
      </c>
      <c r="D2" s="6">
        <f>'Besoins'!$B$2*2.37</f>
        <v>2.37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'Besoins'!$B$2*0.5</f>
        <v>0.5</v>
      </c>
      <c r="E3" t="s">
        <v>3</v>
      </c>
    </row>
    <row r="4">
      <c r="A4">
        <v>1</v>
      </c>
      <c r="B4" t="s">
        <v>58</v>
      </c>
      <c r="C4" t="s">
        <v>57</v>
      </c>
      <c r="D4" s="6">
        <f>'Besoins'!$B$2*0.5</f>
        <v>0.5</v>
      </c>
      <c r="E4" t="s">
        <v>3</v>
      </c>
    </row>
    <row r="5">
      <c r="A5">
        <v>1</v>
      </c>
      <c r="B5" t="s">
        <v>59</v>
      </c>
      <c r="C5" t="s">
        <v>57</v>
      </c>
      <c r="D5" s="6">
        <f>'Besoins'!$B$2*0.15</f>
        <v>0.15</v>
      </c>
      <c r="E5" t="s">
        <v>3</v>
      </c>
    </row>
    <row r="6">
      <c r="A6">
        <v>1</v>
      </c>
      <c r="B6" t="s">
        <v>60</v>
      </c>
      <c r="C6" t="s">
        <v>57</v>
      </c>
      <c r="D6" s="6">
        <f>'Besoins'!$B$2*0.05</f>
        <v>0.05</v>
      </c>
      <c r="E6" t="s">
        <v>3</v>
      </c>
    </row>
    <row r="7">
      <c r="A7">
        <v>1</v>
      </c>
      <c r="B7" t="s">
        <v>61</v>
      </c>
      <c r="C7" t="s">
        <v>57</v>
      </c>
      <c r="D7" s="6">
        <f>'Besoins'!$B$2*0.01</f>
        <v>0.01</v>
      </c>
      <c r="E7" t="s">
        <v>3</v>
      </c>
    </row>
    <row r="8">
      <c r="A8">
        <v>1</v>
      </c>
      <c r="B8" t="s">
        <v>62</v>
      </c>
      <c r="C8" t="s">
        <v>57</v>
      </c>
      <c r="D8" s="6">
        <f>'Besoins'!$B$2*0.02</f>
        <v>0.02</v>
      </c>
      <c r="E8" t="s">
        <v>3</v>
      </c>
    </row>
    <row r="9">
      <c r="A9">
        <v>1</v>
      </c>
      <c r="B9" t="s">
        <v>63</v>
      </c>
      <c r="C9" t="s">
        <v>64</v>
      </c>
      <c r="D9" s="6">
        <f>'Besoins'!$B$2*0.1</f>
        <v>0.1</v>
      </c>
      <c r="E9" t="s">
        <v>27</v>
      </c>
    </row>
    <row r="10">
      <c r="A10">
        <v>1</v>
      </c>
      <c r="B10" t="s">
        <v>65</v>
      </c>
      <c r="C10" t="s">
        <v>57</v>
      </c>
      <c r="D10" s="6">
        <f>'Besoins'!$B$2*0.04</f>
        <v>0.04</v>
      </c>
      <c r="E10" t="s">
        <v>27</v>
      </c>
    </row>
    <row r="11">
      <c r="A11">
        <v>1</v>
      </c>
      <c r="B11" t="s">
        <v>66</v>
      </c>
      <c r="C11" t="s">
        <v>57</v>
      </c>
      <c r="D11" s="6">
        <f>'Besoins'!$B$2*1</f>
        <v>1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"C85.PATE.SPECUL · PAT.PATES.FRIABLES · référence : "&amp;Besoins!B3&amp;" "&amp;Besoins!C3&amp;" · multiplicateur réglable sur la feuille ""Besoins"""</f>
        <v>C85.PATE.SPECUL · PAT.PATES.FRIABLES · référence : 2,37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Procedure!D2</f>
        <v>Faire comme une pâte sucrée</v>
      </c>
      <c r="C5"/>
      <c r="D5"/>
    </row>
    <row r="6">
      <c r="A6" t="s" s="15">
        <v>70</v>
      </c>
      <c r="B6" t="str" s="12">
        <f>"[BEURRER] "&amp;Procedure!D3</f>
        <v>[BEURRER] Avec 500gr de beurre, 500gr de cassonade, 150gr de sucre semoule</v>
      </c>
      <c r="C6"/>
      <c r="D6"/>
    </row>
    <row r="7">
      <c r="A7" t="s" s="15">
        <v>71</v>
      </c>
      <c r="B7" t="str" s="12">
        <f>Procedure!D4</f>
        <v>100ml d'œufs, 40ml de lait, 1kg de farine</v>
      </c>
      <c r="C7"/>
      <c r="D7"/>
    </row>
    <row r="8">
      <c r="A8"/>
      <c r="B8"/>
      <c r="C8"/>
      <c r="D8"/>
    </row>
    <row r="9">
      <c r="A9" t="s" s="16">
        <v>72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2026-09-15T14:54:55Z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2026-09-15T14:54:55Z</dcterms:modified>
  <cp:revision>1</cp:revision>
</cp:coreProperties>
</file>