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<sst xmlns="http://schemas.openxmlformats.org/spreadsheetml/2006/main" count="59" uniqueCount="59">
  <si>
    <t>Besoins matière</t>
  </si>
  <si>
    <t>Multiplicateur souhaité</t>
  </si>
  <si>
    <t>Quantité de référence</t>
  </si>
  <si>
    <t>lt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</si>
  <si>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</si>
  <si>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</si>
  <si>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</si>
  <si>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</si>
  <si>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</si>
  <si>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</si>
  <si>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</si>
  <si>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</si>
  <si>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ALC-KIRSCH</t>
  </si>
  <si>
    <t>Kirsch (fondue, forêt-noire)</t>
  </si>
  <si>
    <t>Spiritueux et liqueurs cuisine</t>
  </si>
  <si>
    <t>00000061</t>
  </si>
  <si>
    <t>EAU</t>
  </si>
  <si>
    <t>Matières diverses (à trier)</t>
  </si>
  <si>
    <t>JUS-PASSION-PUR</t>
  </si>
  <si>
    <t>Jus de fruit de la passion</t>
  </si>
  <si>
    <t>Fruits</t>
  </si>
  <si>
    <t>SUC-BLANC</t>
  </si>
  <si>
    <t>Sucre blanc cristal sac 25 kg</t>
  </si>
  <si>
    <t>Sucres et édulcorants</t>
  </si>
  <si>
    <t>kg</t>
  </si>
  <si>
    <t>Total</t>
  </si>
  <si>
    <t>Recette</t>
  </si>
  <si>
    <t>#</t>
  </si>
  <si>
    <t>Verbe</t>
  </si>
  <si>
    <t>Étape</t>
  </si>
  <si>
    <t>Précision technique</t>
  </si>
  <si>
    <t>Durée</t>
  </si>
  <si>
    <t>Punch Passion II</t>
  </si>
  <si>
    <t>PASSER</t>
  </si>
  <si>
    <t>1/2 jus de passion + 375ml de Sirop à 30°B + 150ml de kirch</t>
  </si>
  <si>
    <t>Sirop à 30°B (base punchs)</t>
  </si>
  <si>
    <t>BOUILLIR</t>
  </si>
  <si>
    <t>Bouillir 1kg de sucre pour 1L d'eau</t>
  </si>
  <si>
    <t>REFROIDIR</t>
  </si>
  <si>
    <t>Laisser refroidir (sirop lourd, 30°B)</t>
  </si>
  <si>
    <t>Alternative commerciale : Raftisuc, sirop lourd déjà prêt, à diluer avec de l'eau selon la densité recherchée</t>
  </si>
  <si>
    <t>Niveau</t>
  </si>
  <si>
    <t>Composant</t>
  </si>
  <si>
    <t>Type</t>
  </si>
  <si>
    <t>Quantité (× multiplicateur, voir feuille Besoins)</t>
  </si>
  <si>
    <t>recette</t>
  </si>
  <si>
    <t xml:space="preserve">    ↳ Sirop à 30°B (base punchs)</t>
  </si>
  <si>
    <t xml:space="preserve">        ↳ Sucre blanc cristal sac 25 kg</t>
  </si>
  <si>
    <t>matiere</t>
  </si>
  <si>
    <t xml:space="preserve">        ↳ EAU</t>
  </si>
  <si>
    <t xml:space="preserve">    ↳ Jus de fruit de la passion</t>
  </si>
  <si>
    <t xml:space="preserve">    ↳ Kirsch (fondue, forêt-noire)</t>
  </si>
  <si>
    <t>Fiche technique — Punch Passion II</t>
  </si>
  <si>
    <t>Punch Passion II  C85.PUN.PASS2</t>
  </si>
  <si>
    <t>1.</t>
  </si>
  <si>
    <t>↳ Sirop à 30°B (base punchs)  C85.SIROP30B</t>
  </si>
  <si>
    <t>2.</t>
  </si>
  <si>
    <t>3.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</si>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</sst>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1.025</v>
      </c>
      <c r="C3" t="s" s="5">
        <v>3</v>
      </c>
      <c r="D3"/>
      <c r="E3"/>
      <c r="F3"/>
    </row>
    <row r="4">
      <c r="A4" t="s">
        <v>4</v>
      </c>
      <c r="B4" s="6">
        <f>$B$2*B3</f>
        <v>1.025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0.15</v>
      </c>
      <c r="E7" s="6">
        <f>D7*$B$2</f>
        <v>0.15</v>
      </c>
      <c r="F7" t="s">
        <v>3</v>
      </c>
      <c r="G7" s="8">
        <f>E7*18</f>
        <v>2.7</v>
      </c>
    </row>
    <row r="8">
      <c r="A8" t="s" s="9">
        <v>15</v>
      </c>
      <c r="B8" t="s">
        <v>16</v>
      </c>
      <c r="C8" t="s">
        <v>17</v>
      </c>
      <c r="D8" s="4">
        <v>1</v>
      </c>
      <c r="E8" s="6">
        <f>D8*$B$2</f>
        <v>1</v>
      </c>
      <c r="F8" t="s">
        <v>3</v>
      </c>
      <c r="G8" s="8">
        <f>E8*0.003</f>
        <v>0.003</v>
      </c>
    </row>
    <row r="9">
      <c r="A9" t="s">
        <v>18</v>
      </c>
      <c r="B9" t="s">
        <v>19</v>
      </c>
      <c r="C9" t="s">
        <v>20</v>
      </c>
      <c r="D9" s="4">
        <v>0.5</v>
      </c>
      <c r="E9" s="6">
        <f>D9*$B$2</f>
        <v>0.5</v>
      </c>
      <c r="F9" t="s">
        <v>3</v>
      </c>
      <c r="G9" s="8">
        <f>E9*0</f>
        <v>0</v>
      </c>
    </row>
    <row r="10">
      <c r="A10" t="s">
        <v>21</v>
      </c>
      <c r="B10" t="s">
        <v>22</v>
      </c>
      <c r="C10" t="s">
        <v>23</v>
      </c>
      <c r="D10" s="4">
        <v>1</v>
      </c>
      <c r="E10" s="6">
        <f>D10*$B$2</f>
        <v>1</v>
      </c>
      <c r="F10" t="s">
        <v>24</v>
      </c>
      <c r="G10" s="8">
        <f>E10*0.82</f>
        <v>0.82</v>
      </c>
    </row>
    <row r="11">
      <c r="A11"/>
      <c r="B11"/>
      <c r="C11"/>
      <c r="D11"/>
      <c r="E11"/>
      <c r="F11" t="s" s="10">
        <v>25</v>
      </c>
      <c r="G11" s="11">
        <f>SUM(G7:G10)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26</v>
      </c>
      <c r="B1" t="s" s="7">
        <v>27</v>
      </c>
      <c r="C1" t="s" s="7">
        <v>28</v>
      </c>
      <c r="D1" t="s" s="7">
        <v>29</v>
      </c>
      <c r="E1" t="s" s="7">
        <v>30</v>
      </c>
      <c r="F1" t="s" s="7">
        <v>31</v>
      </c>
    </row>
    <row r="2">
      <c r="A2" t="s">
        <v>32</v>
      </c>
      <c r="B2">
        <v>1</v>
      </c>
      <c r="C2" t="s">
        <v>33</v>
      </c>
      <c r="D2" t="s" s="12">
        <v>34</v>
      </c>
      <c r="E2" t="s" s="12"/>
      <c r="F2"/>
    </row>
    <row r="3">
      <c r="A3" t="s">
        <v>35</v>
      </c>
      <c r="B3">
        <v>1</v>
      </c>
      <c r="C3" t="s">
        <v>36</v>
      </c>
      <c r="D3" t="s" s="12">
        <v>37</v>
      </c>
      <c r="E3" t="s" s="12"/>
      <c r="F3"/>
    </row>
    <row r="4">
      <c r="A4" t="s">
        <v>35</v>
      </c>
      <c r="B4">
        <v>2</v>
      </c>
      <c r="C4" t="s">
        <v>38</v>
      </c>
      <c r="D4" t="s" s="12">
        <v>39</v>
      </c>
      <c r="E4" t="s" s="12"/>
      <c r="F4"/>
    </row>
    <row r="5">
      <c r="A5" t="s">
        <v>35</v>
      </c>
      <c r="B5">
        <v>3</v>
      </c>
      <c r="C5"/>
      <c r="D5" t="s" s="12">
        <v>40</v>
      </c>
      <c r="E5" t="s" s="12"/>
      <c r="F5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41</v>
      </c>
      <c r="B1" t="s" s="7">
        <v>42</v>
      </c>
      <c r="C1" t="s" s="7">
        <v>43</v>
      </c>
      <c r="D1" t="s" s="7">
        <v>44</v>
      </c>
      <c r="E1" t="s" s="7">
        <v>10</v>
      </c>
    </row>
    <row r="2">
      <c r="A2">
        <v>0</v>
      </c>
      <c r="B2" t="s">
        <v>32</v>
      </c>
      <c r="C2" t="s">
        <v>45</v>
      </c>
      <c r="D2" s="6">
        <f>'Besoins'!$B$2*1.025</f>
        <v>1.025</v>
      </c>
      <c r="E2" t="s">
        <v>3</v>
      </c>
    </row>
    <row r="3">
      <c r="A3">
        <v>1</v>
      </c>
      <c r="B3" t="s">
        <v>46</v>
      </c>
      <c r="C3" t="s">
        <v>45</v>
      </c>
      <c r="D3" s="6">
        <f>'Besoins'!$B$2*1</f>
        <v>1</v>
      </c>
      <c r="E3" t="s">
        <v>3</v>
      </c>
    </row>
    <row r="4">
      <c r="A4">
        <v>2</v>
      </c>
      <c r="B4" t="s">
        <v>47</v>
      </c>
      <c r="C4" t="s">
        <v>48</v>
      </c>
      <c r="D4" s="6">
        <f>'Besoins'!$B$2*1</f>
        <v>1</v>
      </c>
      <c r="E4" t="s">
        <v>24</v>
      </c>
    </row>
    <row r="5">
      <c r="A5">
        <v>2</v>
      </c>
      <c r="B5" t="s">
        <v>49</v>
      </c>
      <c r="C5" t="s">
        <v>48</v>
      </c>
      <c r="D5" s="6">
        <f>'Besoins'!$B$2*1</f>
        <v>1</v>
      </c>
      <c r="E5" t="s">
        <v>3</v>
      </c>
    </row>
    <row r="6">
      <c r="A6">
        <v>1</v>
      </c>
      <c r="B6" t="s">
        <v>50</v>
      </c>
      <c r="C6" t="s">
        <v>48</v>
      </c>
      <c r="D6" s="6">
        <f>'Besoins'!$B$2*0.5</f>
        <v>0.5</v>
      </c>
      <c r="E6" t="s">
        <v>3</v>
      </c>
    </row>
    <row r="7">
      <c r="A7">
        <v>1</v>
      </c>
      <c r="B7" t="s">
        <v>51</v>
      </c>
      <c r="C7" t="s">
        <v>48</v>
      </c>
      <c r="D7" s="6">
        <f>'Besoins'!$B$2*0.15</f>
        <v>0.15</v>
      </c>
      <c r="E7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2">
        <v>52</v>
      </c>
      <c r="B1"/>
      <c r="C1"/>
      <c r="D1"/>
    </row>
    <row r="2">
      <c r="A2" t="str" s="13">
        <f>"C85.PUN.PASS2 · PAT.EXTRAITS · référence : "&amp;Besoins!B3&amp;" "&amp;Besoins!C3&amp;" · multiplicateur réglable sur la feuille ""Besoins"""</f>
        <v>C85.PUN.PASS2 · PAT.EXTRAITS · référence : 1,025 lt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53</v>
      </c>
      <c r="B4"/>
      <c r="C4"/>
      <c r="D4"/>
    </row>
    <row r="5">
      <c r="A5" t="s" s="15">
        <v>54</v>
      </c>
      <c r="B5" t="str" s="12">
        <f>"[PASSER] "&amp;Procedure!D2</f>
        <v>[PASSER] 1/2 jus de passion + 375ml de Sirop à 30°B + 150ml de kirch</v>
      </c>
      <c r="C5"/>
      <c r="D5"/>
    </row>
    <row r="6">
      <c r="A6"/>
      <c r="B6"/>
      <c r="C6"/>
      <c r="D6"/>
    </row>
    <row r="7">
      <c r="A7" t="s" s="14">
        <v>55</v>
      </c>
      <c r="B7"/>
      <c r="C7"/>
      <c r="D7"/>
    </row>
    <row r="8">
      <c r="A8" t="s" s="15">
        <v>54</v>
      </c>
      <c r="B8" t="str" s="12">
        <f>"[BOUILLIR] "&amp;Procedure!D3</f>
        <v>[BOUILLIR] Bouillir 1kg de sucre pour 1L d'eau</v>
      </c>
      <c r="C8"/>
      <c r="D8"/>
    </row>
    <row r="9">
      <c r="A9" t="s" s="15">
        <v>56</v>
      </c>
      <c r="B9" t="str" s="12">
        <f>"[REFROIDIR] "&amp;Procedure!D4</f>
        <v>[REFROIDIR] Laisser refroidir (sirop lourd, 30°B)</v>
      </c>
      <c r="C9"/>
      <c r="D9"/>
    </row>
    <row r="10">
      <c r="A10" t="s" s="15">
        <v>57</v>
      </c>
      <c r="B10" t="str" s="12">
        <f>Procedure!D5</f>
        <v>Alternative commerciale : Raftisuc, sirop lourd déjà prêt, à diluer avec de l'eau selon la densité recherchée</v>
      </c>
      <c r="C10"/>
      <c r="D10"/>
    </row>
    <row r="11">
      <c r="A11"/>
      <c r="B11"/>
      <c r="C11"/>
      <c r="D11"/>
    </row>
    <row r="12">
      <c r="A12" t="s" s="16">
        <v>58</v>
      </c>
      <c r="B12"/>
      <c r="C12"/>
      <c r="D12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2026-09-15T13:24:31Z</dcterms:created>
  <dc:title>Punch Passion II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2026-09-15T13:24:31Z</dcterms:modified>
  <cp:revision>1</cp:revision>
</cp:coreProperties>
</file>