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<sst xmlns="http://schemas.openxmlformats.org/spreadsheetml/2006/main" count="65" uniqueCount="65">
  <si>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</si>
  <si>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</si>
  <si>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</si>
  <si>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</si>
  <si>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</si>
  <si>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</si>
  <si>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</si>
  <si>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</si>
  <si>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</si>
  <si>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</si>
  <si>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</si>
  <si>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</si>
  <si>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</si>
  <si>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</si>
  <si>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</si>
  <si>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</si>
  <si>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</si>
  <si>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</si>
  <si>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</si>
  <si>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</si>
  <si>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</si>
  <si>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</si>
  <si>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</si>
  <si>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</si>
  <si>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</si>
  <si>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</si>
  <si>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</si>
  <si>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</si>
  <si>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</si>
  <si>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</si>
  <si>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</si>
  <si>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</si>
  <si>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II (ou Cassis)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</si>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</sst>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E8*0.82</f>
        <v>0.82</v>
      </c>
    </row>
    <row r="9">
      <c r="A9" t="s" s="8">
        <v>19</v>
      </c>
      <c r="B9" t="s">
        <v>20</v>
      </c>
      <c r="C9" t="s">
        <v>21</v>
      </c>
      <c r="D9" s="4">
        <v>0.333333</v>
      </c>
      <c r="E9" s="6">
        <f>D9*$B$2</f>
        <v>0.333333</v>
      </c>
      <c r="F9" t="s">
        <v>18</v>
      </c>
      <c r="G9" s="9">
        <f>E9*1.1961011961</f>
        <v>0.3987</v>
      </c>
    </row>
    <row r="10">
      <c r="A10" t="s" s="8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3</v>
      </c>
      <c r="G10" s="9">
        <f>E10*6.4451967774</f>
        <v>4.2968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  <row r="6">
      <c r="A6" t="s">
        <v>41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'Besoins'!$B$2*2.15</f>
        <v>2.15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18</v>
      </c>
    </row>
    <row r="5">
      <c r="A5">
        <v>2</v>
      </c>
      <c r="B5" t="s">
        <v>51</v>
      </c>
      <c r="C5" t="s">
        <v>50</v>
      </c>
      <c r="D5" s="6">
        <f>'Besoins'!$B$2*1</f>
        <v>1</v>
      </c>
      <c r="E5" t="s">
        <v>3</v>
      </c>
    </row>
    <row r="6">
      <c r="A6">
        <v>1</v>
      </c>
      <c r="B6" t="s">
        <v>52</v>
      </c>
      <c r="C6" t="s">
        <v>47</v>
      </c>
      <c r="D6" s="6">
        <f>'Besoins'!$B$2*1</f>
        <v>1</v>
      </c>
      <c r="E6" t="s">
        <v>18</v>
      </c>
    </row>
    <row r="7">
      <c r="A7">
        <v>2</v>
      </c>
      <c r="B7" t="s">
        <v>53</v>
      </c>
      <c r="C7" t="s">
        <v>50</v>
      </c>
      <c r="D7" s="6">
        <f>'Besoins'!$B$2*0.6666666667</f>
        <v>0.666667</v>
      </c>
      <c r="E7" t="s">
        <v>3</v>
      </c>
    </row>
    <row r="8">
      <c r="A8">
        <v>2</v>
      </c>
      <c r="B8" t="s">
        <v>54</v>
      </c>
      <c r="C8" t="s">
        <v>47</v>
      </c>
      <c r="D8" s="6">
        <f>'Besoins'!$B$2*0.3333333333</f>
        <v>0.333333</v>
      </c>
      <c r="E8" t="s">
        <v>3</v>
      </c>
    </row>
    <row r="9">
      <c r="A9">
        <v>3</v>
      </c>
      <c r="B9" t="s">
        <v>55</v>
      </c>
      <c r="C9" t="s">
        <v>50</v>
      </c>
      <c r="D9" s="6">
        <f>'Besoins'!$B$2*0.3333333333</f>
        <v>0.333333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"[BOUILLIR] "&amp;Procedure!D3</f>
        <v>[BOUILLIR] Bouillir 1kg de sucre pour 1L d'eau</v>
      </c>
      <c r="C8"/>
      <c r="D8"/>
    </row>
    <row r="9">
      <c r="A9" t="s" s="15">
        <v>60</v>
      </c>
      <c r="B9" t="str" s="12">
        <f>"[REFROIDIR] "&amp;Procedure!D4</f>
        <v>[REFROIDIR] Laisser refroidir (sirop lourd, 30°B)</v>
      </c>
      <c r="C9"/>
      <c r="D9"/>
    </row>
    <row r="10">
      <c r="A10" t="s" s="15">
        <v>61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4">
        <v>62</v>
      </c>
      <c r="B12"/>
      <c r="C12"/>
      <c r="D12"/>
    </row>
    <row r="13">
      <c r="A13"/>
      <c r="B1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63</v>
      </c>
      <c r="B15"/>
      <c r="C15"/>
      <c r="D15"/>
    </row>
    <row r="16">
      <c r="A16"/>
      <c r="B1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64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