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<sst xmlns="http://schemas.openxmlformats.org/spreadsheetml/2006/main" count="58" uniqueCount="58">
  <si>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</si>
  <si>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</si>
  <si>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</si>
  <si>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</si>
  <si>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</si>
  <si>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</si>
  <si>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</si>
  <si>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</si>
  <si>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</si>
  <si>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</si>
  <si>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</si>
  <si>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</si>
  <si>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</si>
  <si>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</si>
  <si>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</si>
  <si>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</si>
  <si>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</si>
  <si>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</si>
  <si>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</si>
  <si>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</si>
  <si>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</si>
  <si>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</si>
  <si>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</si>
  <si>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</si>
  <si>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</si>
  <si>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</si>
  <si>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</si>
  <si>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</si>
  <si>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</si>
  <si>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</si>
  <si>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</si>
  <si>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</si>
  <si>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Citron II ("Citron Vert", et rhum)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</si>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</sst>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9">
        <f>E7*3.6741428571</f>
        <v>1.469657</v>
      </c>
    </row>
    <row r="8">
      <c r="A8" t="s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3</v>
      </c>
      <c r="G8" s="9">
        <f>E8*12</f>
        <v>4.8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/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'Besoins'!$B$2*1.5</f>
        <v>1.5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'Besoins'!$B$2*0.4</f>
        <v>0.4</v>
      </c>
      <c r="E4" t="s">
        <v>3</v>
      </c>
    </row>
    <row r="5">
      <c r="A5">
        <v>2</v>
      </c>
      <c r="B5" t="s">
        <v>48</v>
      </c>
      <c r="C5" t="s">
        <v>47</v>
      </c>
      <c r="D5" s="6">
        <f>'Besoins'!$B$2*1</f>
        <v>1</v>
      </c>
      <c r="E5" t="s">
        <v>24</v>
      </c>
    </row>
    <row r="6">
      <c r="A6">
        <v>2</v>
      </c>
      <c r="B6" t="s">
        <v>49</v>
      </c>
      <c r="C6" t="s">
        <v>47</v>
      </c>
      <c r="D6" s="6">
        <f>'Besoins'!$B$2*1</f>
        <v>1</v>
      </c>
      <c r="E6" t="s">
        <v>3</v>
      </c>
    </row>
    <row r="7">
      <c r="A7">
        <v>1</v>
      </c>
      <c r="B7" t="s">
        <v>50</v>
      </c>
      <c r="C7" t="s">
        <v>47</v>
      </c>
      <c r="D7" s="6">
        <f>'Besoins'!$B$2*0.4</f>
        <v>0.4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 t="s" s="15">
        <v>53</v>
      </c>
      <c r="B8" t="str" s="12">
        <f>"[BOUILLIR] "&amp;Procedure!D3</f>
        <v>[BOUILLIR] Bouillir 1kg de sucre pour 1L d'eau</v>
      </c>
      <c r="C8"/>
      <c r="D8"/>
    </row>
    <row r="9">
      <c r="A9" t="s" s="15">
        <v>55</v>
      </c>
      <c r="B9" t="str" s="12">
        <f>"[REFROIDIR] "&amp;Procedure!D4</f>
        <v>[REFROIDIR] Laisser refroidir (sirop lourd, 30°B)</v>
      </c>
      <c r="C9"/>
      <c r="D9"/>
    </row>
    <row r="10">
      <c r="A10" t="s" s="15">
        <v>56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57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