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<sst xmlns="http://schemas.openxmlformats.org/spreadsheetml/2006/main" count="90" uniqueCount="90">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</sst>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>
        <v>41</v>
      </c>
      <c r="F2"/>
    </row>
    <row r="3">
      <c r="A3" t="s">
        <v>38</v>
      </c>
      <c r="B3">
        <v>2</v>
      </c>
      <c r="C3" t="s">
        <v>42</v>
      </c>
      <c r="D3" t="s" s="12">
        <v>43</v>
      </c>
      <c r="E3" t="s" s="12">
        <v>44</v>
      </c>
      <c r="F3"/>
    </row>
    <row r="4">
      <c r="A4" t="s">
        <v>38</v>
      </c>
      <c r="B4">
        <v>3</v>
      </c>
      <c r="C4" t="s">
        <v>45</v>
      </c>
      <c r="D4" t="s" s="12">
        <v>46</v>
      </c>
      <c r="E4" t="s" s="12">
        <v>47</v>
      </c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2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3</v>
      </c>
      <c r="C7" t="s">
        <v>55</v>
      </c>
      <c r="D7" t="s" s="12">
        <v>56</v>
      </c>
      <c r="E7" t="s" s="12">
        <v>57</v>
      </c>
      <c r="F7"/>
    </row>
    <row r="8">
      <c r="A8" t="s">
        <v>48</v>
      </c>
      <c r="B8">
        <v>4</v>
      </c>
      <c r="C8" t="s">
        <v>58</v>
      </c>
      <c r="D8" t="s" s="12">
        <v>59</v>
      </c>
      <c r="E8" t="s" s="12">
        <v>60</v>
      </c>
      <c r="F8"/>
    </row>
    <row r="9">
      <c r="A9" t="s">
        <v>48</v>
      </c>
      <c r="B9">
        <v>5</v>
      </c>
      <c r="C9" t="s">
        <v>61</v>
      </c>
      <c r="D9" t="s" s="12">
        <v>62</v>
      </c>
      <c r="E9" t="s" s="12">
        <v>63</v>
      </c>
      <c r="F9"/>
    </row>
    <row r="10">
      <c r="A10" t="s">
        <v>48</v>
      </c>
      <c r="B10">
        <v>6</v>
      </c>
      <c r="C10" t="s">
        <v>55</v>
      </c>
      <c r="D10" t="s" s="12">
        <v>64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38</v>
      </c>
      <c r="C2" t="s">
        <v>69</v>
      </c>
      <c r="D2" s="6">
        <f>'Besoins'!$B$2*30</f>
        <v>30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'Besoins'!$B$2*0.193</f>
        <v>0.193</v>
      </c>
      <c r="E3" t="s">
        <v>15</v>
      </c>
    </row>
    <row r="4">
      <c r="A4">
        <v>2</v>
      </c>
      <c r="B4" t="s">
        <v>71</v>
      </c>
      <c r="C4" t="s">
        <v>72</v>
      </c>
      <c r="D4" s="6">
        <f>'Besoins'!$B$2*0.065</f>
        <v>0.065</v>
      </c>
      <c r="E4" t="s">
        <v>25</v>
      </c>
    </row>
    <row r="5">
      <c r="A5">
        <v>2</v>
      </c>
      <c r="B5" t="s">
        <v>73</v>
      </c>
      <c r="C5" t="s">
        <v>72</v>
      </c>
      <c r="D5" s="6">
        <f>'Besoins'!$B$2*0.001</f>
        <v>0.001</v>
      </c>
      <c r="E5" t="s">
        <v>15</v>
      </c>
    </row>
    <row r="6">
      <c r="A6">
        <v>2</v>
      </c>
      <c r="B6" t="s">
        <v>74</v>
      </c>
      <c r="C6" t="s">
        <v>72</v>
      </c>
      <c r="D6" s="6">
        <f>'Besoins'!$B$2*0.002</f>
        <v>0.002</v>
      </c>
      <c r="E6" t="s">
        <v>15</v>
      </c>
    </row>
    <row r="7">
      <c r="A7">
        <v>2</v>
      </c>
      <c r="B7" t="s">
        <v>75</v>
      </c>
      <c r="C7" t="s">
        <v>72</v>
      </c>
      <c r="D7" s="6">
        <f>'Besoins'!$B$2*0.03</f>
        <v>0.03</v>
      </c>
      <c r="E7" t="s">
        <v>15</v>
      </c>
    </row>
    <row r="8">
      <c r="A8">
        <v>2</v>
      </c>
      <c r="B8" t="s">
        <v>76</v>
      </c>
      <c r="C8" t="s">
        <v>72</v>
      </c>
      <c r="D8" s="6">
        <f>'Besoins'!$B$2*0.04</f>
        <v>0.04</v>
      </c>
      <c r="E8" t="s">
        <v>15</v>
      </c>
    </row>
    <row r="9">
      <c r="A9">
        <v>2</v>
      </c>
      <c r="B9" t="s">
        <v>77</v>
      </c>
      <c r="C9" t="s">
        <v>78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"[DORER] "&amp;Procedure!D3</f>
        <v>[DORER] Dorer a l'oeuf entier battu au pinceau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83</v>
      </c>
      <c r="B9" t="str" s="12">
        <f>"[ENFOURNER] "&amp;Procedure!D4</f>
        <v>[ENFOURNER] Enfourner a four chaud puis baisser progressivement la temperature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84</v>
      </c>
      <c r="B12"/>
      <c r="C12"/>
      <c r="D12"/>
    </row>
    <row r="13">
      <c r="A13" t="s" s="15">
        <v>81</v>
      </c>
      <c r="B13" t="str" s="12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6">
        <f>Besoins!E7</f>
        <v>0.04</v>
      </c>
      <c r="D14" t="str">
        <f>Besoins!F7</f>
        <v>kg</v>
      </c>
    </row>
    <row r="15">
      <c r="A15"/>
      <c r="B15" t="str" s="16">
        <f>"ℹ "&amp;Procedure!E5</f>
        <v>ℹ</v>
      </c>
      <c r="C15"/>
      <c r="D15"/>
    </row>
    <row r="16">
      <c r="A16" t="s" s="15">
        <v>82</v>
      </c>
      <c r="B16" t="str" s="12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6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6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6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6">
        <f>Besoins!E8</f>
        <v>0.03</v>
      </c>
      <c r="D20" t="str">
        <f>Besoins!F8</f>
        <v>kg</v>
      </c>
    </row>
    <row r="21">
      <c r="A21"/>
      <c r="B21" t="str" s="16">
        <f>"ℹ "&amp;Procedure!E6</f>
        <v>ℹ</v>
      </c>
      <c r="C21"/>
      <c r="D21"/>
    </row>
    <row r="22">
      <c r="A22" t="s" s="15">
        <v>83</v>
      </c>
      <c r="B22" t="str" s="12">
        <f>"[MÉLANGER] "&amp;Procedure!D7</f>
        <v>[MÉLANGER] La farine dans le liquide</v>
      </c>
      <c r="C22"/>
      <c r="D22"/>
    </row>
    <row r="23">
      <c r="A23"/>
      <c r="B23" t="str" s="16">
        <f>"ℹ "&amp;Procedure!E7</f>
        <v>ℹ</v>
      </c>
      <c r="C23"/>
      <c r="D23"/>
    </row>
    <row r="24">
      <c r="A24" t="s" s="15">
        <v>85</v>
      </c>
      <c r="B24" t="str" s="12">
        <f>"[DESSÉCHER] "&amp;Procedure!D8</f>
        <v>[DESSÉCHER] La panade à la spatule</v>
      </c>
      <c r="C24"/>
      <c r="D24"/>
    </row>
    <row r="25">
      <c r="A25"/>
      <c r="B25" t="str" s="16">
        <f>"ℹ "&amp;Procedure!E8</f>
        <v>ℹ</v>
      </c>
      <c r="C25"/>
      <c r="D25"/>
    </row>
    <row r="26">
      <c r="A26" t="s" s="15">
        <v>86</v>
      </c>
      <c r="B26" t="str" s="12">
        <f>"[INCORPORER] "&amp;Procedure!D9</f>
        <v>[INCORPORER] Les œufs entiers un à un</v>
      </c>
      <c r="C26"/>
      <c r="D26"/>
    </row>
    <row r="27">
      <c r="A27"/>
      <c r="B27" t="s">
        <v>87</v>
      </c>
      <c r="C27" s="6">
        <f>'Besoins'!$B$2*1</f>
        <v>1</v>
      </c>
      <c r="D27" t="s">
        <v>3</v>
      </c>
    </row>
    <row r="28">
      <c r="A28"/>
      <c r="B28" t="str" s="16">
        <f>"ℹ "&amp;Procedure!E9</f>
        <v>ℹ</v>
      </c>
      <c r="C28"/>
      <c r="D28"/>
    </row>
    <row r="29">
      <c r="A29" t="s" s="15">
        <v>88</v>
      </c>
      <c r="B29" t="str" s="12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7">
        <v>89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