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<sst xmlns="http://schemas.openxmlformats.org/spreadsheetml/2006/main" count="58" uniqueCount="58">
  <si>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</si>
  <si>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</si>
  <si>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</si>
  <si>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</si>
  <si>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</si>
  <si>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</si>
  <si>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</si>
  <si>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</si>
  <si>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</si>
  <si>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</si>
  <si>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</si>
  <si>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</si>
  <si>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</si>
  <si>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</si>
  <si>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</si>
  <si>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</si>
  <si>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</si>
  <si>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</si>
  <si>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</si>
  <si>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</si>
  <si>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</si>
  <si>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</si>
  <si>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</si>
  <si>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</si>
  <si>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</si>
  <si>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</si>
  <si>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</si>
  <si>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</si>
  <si>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</si>
  <si>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Gelée de Nappage Framboisé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</si>
  <si>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</si>
  <si>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</si>
  <si>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</si>
  <si>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</si>
  <si>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</si>
  <si>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</si>
  <si>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</si>
  <si>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</si>
  <si>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</si>
  <si>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</si>
  <si>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Niveau</t>
  </si>
  <si>
    <t>Composant</t>
  </si>
  <si>
    <t>Type</t>
  </si>
  <si>
    <t>Quantité (× multiplicateur, voir feuille Besoins)</t>
  </si>
  <si>
    <t>recette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</si>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</sst>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0.074074</v>
      </c>
      <c r="E7" s="6">
        <f>D7*$B$2</f>
        <v>0.074074</v>
      </c>
      <c r="F7" t="s">
        <v>3</v>
      </c>
      <c r="G7" s="9">
        <f>E7*16.0945160945</f>
        <v>1.192185</v>
      </c>
    </row>
    <row r="8">
      <c r="A8" t="s">
        <v>15</v>
      </c>
      <c r="B8" t="s">
        <v>16</v>
      </c>
      <c r="C8" t="s">
        <v>17</v>
      </c>
      <c r="D8" s="4">
        <v>0.925926</v>
      </c>
      <c r="E8" s="6">
        <f>D8*$B$2</f>
        <v>0.925926</v>
      </c>
      <c r="F8" t="s">
        <v>3</v>
      </c>
      <c r="G8" s="9">
        <f>E8*0.8199999344</f>
        <v>0.759259</v>
      </c>
    </row>
    <row r="9">
      <c r="A9" t="s" s="8">
        <v>18</v>
      </c>
      <c r="B9" t="s">
        <v>19</v>
      </c>
      <c r="C9" t="s">
        <v>20</v>
      </c>
      <c r="D9" s="4">
        <v>0.75</v>
      </c>
      <c r="E9" s="6">
        <f>D9*$B$2</f>
        <v>0.75</v>
      </c>
      <c r="F9" t="s">
        <v>21</v>
      </c>
      <c r="G9" s="9">
        <f>E9*6.4452</f>
        <v>4.8339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 t="s">
        <v>37</v>
      </c>
      <c r="D5" t="s" s="12">
        <v>38</v>
      </c>
      <c r="E5" t="s" s="12"/>
      <c r="F5"/>
    </row>
    <row r="6">
      <c r="A6" t="s">
        <v>32</v>
      </c>
      <c r="B6">
        <v>4</v>
      </c>
      <c r="C6" t="s">
        <v>30</v>
      </c>
      <c r="D6" t="s" s="12">
        <v>39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'Besoins'!$B$2*0.75</f>
        <v>0.75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'Besoins'!$B$2*0.9259259259</f>
        <v>0.925926</v>
      </c>
      <c r="E5" t="s">
        <v>3</v>
      </c>
    </row>
    <row r="6">
      <c r="A6">
        <v>2</v>
      </c>
      <c r="B6" t="s">
        <v>49</v>
      </c>
      <c r="C6" t="s">
        <v>47</v>
      </c>
      <c r="D6" s="6">
        <f>'Besoins'!$B$2*0.0740740741</f>
        <v>0.074074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 t="s" s="15">
        <v>52</v>
      </c>
      <c r="B8" t="str" s="12">
        <f>"[BOUILLIR] "&amp;Procedure!D3</f>
        <v>[BOUILLIR] Bouillir 1kg de pulpe d'abricot, 500ml de jus d'abricot et 1,5kg de sucre</v>
      </c>
      <c r="C8"/>
      <c r="D8"/>
    </row>
    <row r="9">
      <c r="A9" t="s" s="15">
        <v>54</v>
      </c>
      <c r="B9" t="str" s="12">
        <f>"[PASSER] "&amp;Procedure!D4</f>
        <v>[PASSER] Passer au chinois</v>
      </c>
      <c r="C9"/>
      <c r="D9"/>
    </row>
    <row r="10">
      <c r="A10" t="s" s="15">
        <v>55</v>
      </c>
      <c r="B10" t="str" s="12">
        <f>"[INTRODUIRE] "&amp;Procedure!D5</f>
        <v>[INTRODUIRE] Introduire 120gr de feuilles de gélatine ramollie (ou 40gr d'agar-agar, ou 200gr de pectine)</v>
      </c>
      <c r="C10"/>
      <c r="D10"/>
    </row>
    <row r="11">
      <c r="A11" t="s" s="15">
        <v>56</v>
      </c>
      <c r="B11" t="str" s="12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