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<sst xmlns="http://schemas.openxmlformats.org/spreadsheetml/2006/main" count="66" uniqueCount="66">
  <si>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</si>
  <si>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</si>
  <si>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</si>
  <si>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</si>
  <si>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</si>
  <si>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</si>
  <si>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</si>
  <si>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</si>
  <si>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</si>
  <si>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</si>
  <si>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</si>
  <si>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</si>
  <si>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</si>
  <si>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</si>
  <si>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</si>
  <si>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</si>
  <si>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</si>
  <si>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</si>
  <si>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</si>
  <si>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</si>
  <si>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</si>
  <si>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</si>
  <si>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</si>
  <si>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</si>
  <si>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</si>
  <si>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</si>
  <si>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</si>
  <si>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</si>
  <si>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</si>
  <si>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</si>
  <si>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</si>
  <si>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</si>
  <si>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d'Oranges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</si>
  <si>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</si>
  <si>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</si>
  <si>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</si>
  <si>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</si>
  <si>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</si>
  <si>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</si>
  <si>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</si>
  <si>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</si>
  <si>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</si>
  <si>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</si>
  <si>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</si>
  <si>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</si>
  <si>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</si>
  <si>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Niveau</t>
  </si>
  <si>
    <t>Composant</t>
  </si>
  <si>
    <t>Type</t>
  </si>
  <si>
    <t>Quantité (× multiplicateur, voir feuille Besoins)</t>
  </si>
  <si>
    <t>recette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</si>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</sst>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9">
        <f>E8*22</f>
        <v>0.55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15</v>
      </c>
      <c r="G10" s="9">
        <f>E10*0.82</f>
        <v>0.492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/>
      <c r="D3" t="s" s="12">
        <v>34</v>
      </c>
      <c r="E3" t="s" s="12"/>
      <c r="F3"/>
    </row>
    <row r="4">
      <c r="A4" t="s">
        <v>35</v>
      </c>
      <c r="B4">
        <v>1</v>
      </c>
      <c r="C4" t="s">
        <v>36</v>
      </c>
      <c r="D4" t="s" s="12">
        <v>37</v>
      </c>
      <c r="E4" t="s" s="12"/>
      <c r="F4"/>
    </row>
    <row r="5">
      <c r="A5" t="s">
        <v>35</v>
      </c>
      <c r="B5">
        <v>2</v>
      </c>
      <c r="C5" t="s">
        <v>38</v>
      </c>
      <c r="D5" t="s" s="12">
        <v>39</v>
      </c>
      <c r="E5" t="s" s="12"/>
      <c r="F5"/>
    </row>
    <row r="6">
      <c r="A6" t="s">
        <v>35</v>
      </c>
      <c r="B6">
        <v>3</v>
      </c>
      <c r="C6" t="s">
        <v>40</v>
      </c>
      <c r="D6" t="s" s="12">
        <v>41</v>
      </c>
      <c r="E6" t="s" s="12"/>
      <c r="F6"/>
    </row>
    <row r="7">
      <c r="A7" t="s">
        <v>35</v>
      </c>
      <c r="B7">
        <v>4</v>
      </c>
      <c r="C7" t="s">
        <v>42</v>
      </c>
      <c r="D7" t="s" s="12">
        <v>43</v>
      </c>
      <c r="E7" t="s" s="12"/>
      <c r="F7"/>
    </row>
    <row r="8">
      <c r="A8" t="s">
        <v>35</v>
      </c>
      <c r="B8">
        <v>5</v>
      </c>
      <c r="C8" t="s">
        <v>44</v>
      </c>
      <c r="D8" t="s" s="12">
        <v>45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32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</f>
        <v>1</v>
      </c>
      <c r="E3" t="s">
        <v>15</v>
      </c>
    </row>
    <row r="4">
      <c r="A4">
        <v>2</v>
      </c>
      <c r="B4" t="s">
        <v>52</v>
      </c>
      <c r="C4" t="s">
        <v>53</v>
      </c>
      <c r="D4" s="6">
        <f>'Besoins'!$B$2*1</f>
        <v>1</v>
      </c>
      <c r="E4" t="s">
        <v>15</v>
      </c>
    </row>
    <row r="5">
      <c r="A5">
        <v>2</v>
      </c>
      <c r="B5" t="s">
        <v>54</v>
      </c>
      <c r="C5" t="s">
        <v>53</v>
      </c>
      <c r="D5" s="6">
        <f>'Besoins'!$B$2*0.025</f>
        <v>0.025</v>
      </c>
      <c r="E5" t="s">
        <v>3</v>
      </c>
    </row>
    <row r="6">
      <c r="A6">
        <v>2</v>
      </c>
      <c r="B6" t="s">
        <v>55</v>
      </c>
      <c r="C6" t="s">
        <v>53</v>
      </c>
      <c r="D6" s="6">
        <f>'Besoins'!$B$2*0.6</f>
        <v>0.6</v>
      </c>
      <c r="E6" t="s">
        <v>15</v>
      </c>
    </row>
    <row r="7">
      <c r="A7">
        <v>2</v>
      </c>
      <c r="B7" t="s">
        <v>56</v>
      </c>
      <c r="C7" t="s">
        <v>53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Procedure!D2</f>
        <v>Récupérer le sirop des Oranges Préconfites</v>
      </c>
      <c r="C5"/>
      <c r="D5"/>
    </row>
    <row r="6">
      <c r="A6" t="s" s="15">
        <v>60</v>
      </c>
      <c r="B6" t="str" s="12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4">
        <v>61</v>
      </c>
      <c r="B8"/>
      <c r="C8"/>
      <c r="D8"/>
    </row>
    <row r="9">
      <c r="A9" t="s" s="15">
        <v>59</v>
      </c>
      <c r="B9" t="str" s="12">
        <f>"[BOUILLIR] "&amp;Procedure!D4</f>
        <v>[BOUILLIR] Bouillir 1L d'eau avec 600gr de sucre semoule, ajouter 25gr de Cointreau à 54°</v>
      </c>
      <c r="C9"/>
      <c r="D9"/>
    </row>
    <row r="10">
      <c r="A10" t="s" s="15">
        <v>60</v>
      </c>
      <c r="B10" t="str" s="12">
        <f>"[PASSER] "&amp;Procedure!D5</f>
        <v>[PASSER] Passer les oranges à l'eau très chaude, brosser et essuyer</v>
      </c>
      <c r="C10"/>
      <c r="D10"/>
    </row>
    <row r="11">
      <c r="A11" t="s" s="15">
        <v>62</v>
      </c>
      <c r="B11" t="str" s="12">
        <f>"[COUPER] "&amp;Procedure!D6</f>
        <v>[COUPER] Couper à la machine à jambon à 1mm d'épaisseur, pour 1000gr de tranches d'orange</v>
      </c>
      <c r="C11"/>
      <c r="D11"/>
    </row>
    <row r="12">
      <c r="A12" t="s" s="15">
        <v>63</v>
      </c>
      <c r="B12" t="str" s="12">
        <f>"[ÉTENDRE] "&amp;Procedure!D7</f>
        <v>[ÉTENDRE] Étendre dans un bac, verser le sirop dessus, stocker au frigo 2 jours</v>
      </c>
      <c r="C12"/>
      <c r="D12"/>
    </row>
    <row r="13">
      <c r="A13" t="s" s="15">
        <v>64</v>
      </c>
      <c r="B13" t="str" s="12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6">
        <v>65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