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<sst xmlns="http://schemas.openxmlformats.org/spreadsheetml/2006/main" count="78" uniqueCount="78">
  <si>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</si>
  <si>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</si>
  <si>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</si>
  <si>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</si>
  <si>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</si>
  <si>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</si>
  <si>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</si>
  <si>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</si>
  <si>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</si>
  <si>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</si>
  <si>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</si>
  <si>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</si>
  <si>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</si>
  <si>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</si>
  <si>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</si>
  <si>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</si>
  <si>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</si>
  <si>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</si>
  <si>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</si>
  <si>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</si>
  <si>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</si>
  <si>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</si>
  <si>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</si>
  <si>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</si>
  <si>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</si>
  <si>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</si>
  <si>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</si>
  <si>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</si>
  <si>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</si>
  <si>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</si>
  <si>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</si>
  <si>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</si>
  <si>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</si>
  <si>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</si>
  <si>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</si>
  <si>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</si>
  <si>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</si>
  <si>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</si>
  <si>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</si>
  <si>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VII (Médaillons Chocolat)</t>
  </si>
  <si>
    <t>MONTER</t>
  </si>
  <si>
    <t>Monter 250ml de blancs d'œufs, aider avec 30gr de sucre</t>
  </si>
  <si>
    <t>ÉTUVER</t>
  </si>
  <si>
    <t>Fondre 1200gr de couverture fondante à 45°C</t>
  </si>
  <si>
    <t>Faire monter au batteur avec 600gr de beurre, dans lequel on incorpore doucement 600ml de crème fraîche bouillie</t>
  </si>
  <si>
    <t>Puis faire comme d'habitude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</si>
  <si>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</si>
  <si>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</si>
  <si>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</si>
  <si>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</si>
  <si>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</si>
  <si>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</si>
  <si>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</si>
  <si>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</si>
  <si>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</si>
  <si>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</si>
  <si>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</si>
  <si>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</si>
  <si>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</si>
  <si>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</si>
  <si>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</si>
  <si>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Callebaut 811 (couverture noire 54,5% cacao)</t>
  </si>
  <si>
    <t>matiere</t>
  </si>
  <si>
    <t xml:space="preserve">    ↳ Beurre doux 82% MG plaquette</t>
  </si>
  <si>
    <t xml:space="preserve">    ↳ CREME FRAOECHE</t>
  </si>
  <si>
    <t xml:space="preserve">    ↳ Glaçage Profiterolle I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</si>
  <si>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</si>
  <si>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</si>
  <si>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</si>
  <si>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</si>
  <si>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Fiche technique — Mousse au Chocolat VII (Médaillons Chocolat)</t>
  </si>
  <si>
    <t>Mousse au Chocolat VII (Médaillons Chocolat)  C85.MCHO.VII</t>
  </si>
  <si>
    <t>1.</t>
  </si>
  <si>
    <t>2.</t>
  </si>
  <si>
    <t>3.</t>
  </si>
  <si>
    <t>4.</t>
  </si>
  <si>
    <t>↳ Glaçage Profiterolle I  C85.GLPR.I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</si>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</sst>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1.221687</v>
      </c>
      <c r="E7" s="6">
        <f>D7*$B$2</f>
        <v>1.221687</v>
      </c>
      <c r="F7" t="s">
        <v>3</v>
      </c>
      <c r="G7" s="8">
        <f>E7*17.9999962722</f>
        <v>21.990361</v>
      </c>
    </row>
    <row r="8">
      <c r="A8" t="s" s="9">
        <v>15</v>
      </c>
      <c r="B8" t="s">
        <v>16</v>
      </c>
      <c r="C8" t="s">
        <v>17</v>
      </c>
      <c r="D8" s="4">
        <v>0.108434</v>
      </c>
      <c r="E8" s="6">
        <f>D8*$B$2</f>
        <v>0.108434</v>
      </c>
      <c r="F8" t="s">
        <v>18</v>
      </c>
      <c r="G8" s="8">
        <f>E8*0.5998985336</f>
        <v>0.065049</v>
      </c>
    </row>
    <row r="9">
      <c r="A9" t="s">
        <v>19</v>
      </c>
      <c r="B9" t="s">
        <v>20</v>
      </c>
      <c r="C9" t="s">
        <v>21</v>
      </c>
      <c r="D9" s="4">
        <v>0.6</v>
      </c>
      <c r="E9" s="6">
        <f>D9*$B$2</f>
        <v>0.6</v>
      </c>
      <c r="F9" t="s">
        <v>3</v>
      </c>
      <c r="G9" s="8">
        <f>E9*5.2</f>
        <v>3.12</v>
      </c>
    </row>
    <row r="10">
      <c r="A10" t="s" s="9">
        <v>22</v>
      </c>
      <c r="B10" t="s">
        <v>23</v>
      </c>
      <c r="C10" t="s">
        <v>24</v>
      </c>
      <c r="D10" s="4">
        <v>0.618072</v>
      </c>
      <c r="E10" s="6">
        <f>D10*$B$2</f>
        <v>0.618072</v>
      </c>
      <c r="F10" t="s">
        <v>18</v>
      </c>
      <c r="G10" s="8">
        <f>E10*2.5335011853</f>
        <v>1.565886</v>
      </c>
    </row>
    <row r="11">
      <c r="A11" t="s" s="9">
        <v>25</v>
      </c>
      <c r="B11" t="s">
        <v>26</v>
      </c>
      <c r="C11" t="s">
        <v>27</v>
      </c>
      <c r="D11" s="4">
        <v>1.25</v>
      </c>
      <c r="E11" s="6">
        <f>D11*$B$2</f>
        <v>1.25</v>
      </c>
      <c r="F11" t="s">
        <v>28</v>
      </c>
      <c r="G11" s="8">
        <f>E11*0.27</f>
        <v>0.3375</v>
      </c>
    </row>
    <row r="12">
      <c r="A12" t="s">
        <v>29</v>
      </c>
      <c r="B12" t="s">
        <v>30</v>
      </c>
      <c r="C12" t="s">
        <v>31</v>
      </c>
      <c r="D12" s="4">
        <v>0.001807</v>
      </c>
      <c r="E12" s="6">
        <f>D12*$B$2</f>
        <v>0.001807</v>
      </c>
      <c r="F12" t="s">
        <v>3</v>
      </c>
      <c r="G12" s="8">
        <f>E12*0.8201038798</f>
        <v>0.001482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40</v>
      </c>
      <c r="D4" t="s" s="12">
        <v>44</v>
      </c>
      <c r="E4" t="s" s="12"/>
      <c r="F4"/>
    </row>
    <row r="5">
      <c r="A5" t="s">
        <v>39</v>
      </c>
      <c r="B5">
        <v>4</v>
      </c>
      <c r="C5"/>
      <c r="D5" t="s" s="12">
        <v>45</v>
      </c>
      <c r="E5" t="s" s="12"/>
      <c r="F5"/>
    </row>
    <row r="6">
      <c r="A6" t="s">
        <v>46</v>
      </c>
      <c r="B6">
        <v>1</v>
      </c>
      <c r="C6" t="s">
        <v>47</v>
      </c>
      <c r="D6" t="s" s="12">
        <v>48</v>
      </c>
      <c r="E6" t="s" s="12"/>
      <c r="F6"/>
    </row>
    <row r="7">
      <c r="A7" t="s">
        <v>46</v>
      </c>
      <c r="B7">
        <v>2</v>
      </c>
      <c r="C7" t="s">
        <v>49</v>
      </c>
      <c r="D7" t="s" s="12">
        <v>50</v>
      </c>
      <c r="E7" t="s" s="12"/>
      <c r="F7"/>
    </row>
    <row r="8">
      <c r="A8" t="s">
        <v>46</v>
      </c>
      <c r="B8">
        <v>3</v>
      </c>
      <c r="C8" t="s">
        <v>51</v>
      </c>
      <c r="D8" t="s" s="12">
        <v>52</v>
      </c>
      <c r="E8" t="s" s="12"/>
      <c r="F8"/>
    </row>
    <row r="9">
      <c r="A9" t="s">
        <v>46</v>
      </c>
      <c r="B9">
        <v>4</v>
      </c>
      <c r="C9"/>
      <c r="D9" t="s" s="12">
        <v>53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39</v>
      </c>
      <c r="C2" t="s">
        <v>58</v>
      </c>
      <c r="D2" s="6">
        <f>'Besoins'!$B$2*1</f>
        <v>1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'Besoins'!$B$2*0.09</f>
        <v>0.09</v>
      </c>
      <c r="E3" t="s">
        <v>18</v>
      </c>
    </row>
    <row r="4">
      <c r="A4">
        <v>1</v>
      </c>
      <c r="B4" t="s">
        <v>61</v>
      </c>
      <c r="C4" t="s">
        <v>62</v>
      </c>
      <c r="D4" s="6">
        <f>'Besoins'!$B$2*1.2</f>
        <v>1.2</v>
      </c>
      <c r="E4" t="s">
        <v>3</v>
      </c>
    </row>
    <row r="5">
      <c r="A5">
        <v>1</v>
      </c>
      <c r="B5" t="s">
        <v>63</v>
      </c>
      <c r="C5" t="s">
        <v>62</v>
      </c>
      <c r="D5" s="6">
        <f>'Besoins'!$B$2*0.6</f>
        <v>0.6</v>
      </c>
      <c r="E5" t="s">
        <v>3</v>
      </c>
    </row>
    <row r="6">
      <c r="A6">
        <v>1</v>
      </c>
      <c r="B6" t="s">
        <v>64</v>
      </c>
      <c r="C6" t="s">
        <v>62</v>
      </c>
      <c r="D6" s="6">
        <f>'Besoins'!$B$2*0.6</f>
        <v>0.6</v>
      </c>
      <c r="E6" t="s">
        <v>3</v>
      </c>
    </row>
    <row r="7">
      <c r="A7">
        <v>1</v>
      </c>
      <c r="B7" t="s">
        <v>65</v>
      </c>
      <c r="C7" t="s">
        <v>58</v>
      </c>
      <c r="D7" s="6">
        <f>'Besoins'!$B$2*0.15</f>
        <v>0.15</v>
      </c>
      <c r="E7" t="s">
        <v>3</v>
      </c>
    </row>
    <row r="8">
      <c r="A8">
        <v>2</v>
      </c>
      <c r="B8" t="s">
        <v>66</v>
      </c>
      <c r="C8" t="s">
        <v>62</v>
      </c>
      <c r="D8" s="6">
        <f>'Besoins'!$B$2*0.1084337349</f>
        <v>0.108434</v>
      </c>
      <c r="E8" t="s">
        <v>18</v>
      </c>
    </row>
    <row r="9">
      <c r="A9">
        <v>2</v>
      </c>
      <c r="B9" t="s">
        <v>67</v>
      </c>
      <c r="C9" t="s">
        <v>62</v>
      </c>
      <c r="D9" s="6">
        <f>'Besoins'!$B$2*0.021686747</f>
        <v>0.021687</v>
      </c>
      <c r="E9" t="s">
        <v>3</v>
      </c>
    </row>
    <row r="10">
      <c r="A10">
        <v>2</v>
      </c>
      <c r="B10" t="s">
        <v>68</v>
      </c>
      <c r="C10" t="s">
        <v>62</v>
      </c>
      <c r="D10" s="6">
        <f>'Besoins'!$B$2*0.0180722892</f>
        <v>0.018072</v>
      </c>
      <c r="E10" t="s">
        <v>3</v>
      </c>
    </row>
    <row r="11">
      <c r="A11">
        <v>2</v>
      </c>
      <c r="B11" t="s">
        <v>69</v>
      </c>
      <c r="C11" t="s">
        <v>62</v>
      </c>
      <c r="D11" s="6">
        <f>'Besoins'!$B$2*0.0018072289</f>
        <v>0.001807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"C85.MCHO.VII · PAT.MOUSSES · référence : "&amp;Besoins!B3&amp;" "&amp;Besoins!C3&amp;" · multiplicateur réglable sur la feuille ""Besoins"""</f>
        <v>C85.MCHO.VII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"[MONTER] "&amp;Procedure!D2</f>
        <v>[MONTER] Monter 250ml de blancs d'œufs, aider avec 30gr de sucre</v>
      </c>
      <c r="C5"/>
      <c r="D5"/>
    </row>
    <row r="6">
      <c r="A6" t="s" s="15">
        <v>73</v>
      </c>
      <c r="B6" t="str" s="12">
        <f>"[ÉTUVER] "&amp;Procedure!D3</f>
        <v>[ÉTUVER] Fondre 1200gr de couverture fondante à 45°C</v>
      </c>
      <c r="C6"/>
      <c r="D6"/>
    </row>
    <row r="7">
      <c r="A7" t="s" s="15">
        <v>74</v>
      </c>
      <c r="B7" t="str" s="12">
        <f>"[MONTER] "&amp;Procedure!D4</f>
        <v>[MONTER] Faire monter au batteur avec 600gr de beurre, dans lequel on incorpore doucement 600ml de crème fraîche bouillie</v>
      </c>
      <c r="C7"/>
      <c r="D7"/>
    </row>
    <row r="8">
      <c r="A8" t="s" s="15">
        <v>75</v>
      </c>
      <c r="B8" t="str" s="12">
        <f>Procedure!D5</f>
        <v>Puis faire comme d'habitude</v>
      </c>
      <c r="C8"/>
      <c r="D8"/>
    </row>
    <row r="9">
      <c r="A9"/>
      <c r="B9"/>
      <c r="C9"/>
      <c r="D9"/>
    </row>
    <row r="10">
      <c r="A10" t="s" s="14">
        <v>76</v>
      </c>
      <c r="B10"/>
      <c r="C10"/>
      <c r="D10"/>
    </row>
    <row r="11">
      <c r="A11" t="s" s="15">
        <v>72</v>
      </c>
      <c r="B11" t="str" s="12">
        <f>"[BOUILLIR] "&amp;Procedure!D6</f>
        <v>[BOUILLIR] Bouillir 1500ml de lait</v>
      </c>
      <c r="C11"/>
      <c r="D11"/>
    </row>
    <row r="12">
      <c r="A12" t="s" s="15">
        <v>73</v>
      </c>
      <c r="B12" t="str" s="12">
        <f>"[INCORPORER] "&amp;Procedure!D7</f>
        <v>[INCORPORER] Ajouter 300gr de couverture fondant</v>
      </c>
      <c r="C12"/>
      <c r="D12"/>
    </row>
    <row r="13">
      <c r="A13" t="s" s="15">
        <v>74</v>
      </c>
      <c r="B13" t="str" s="12">
        <f>"[CRÉMER] "&amp;Procedure!D8</f>
        <v>[CRÉMER] Ensuite 250ml de crème fraîche et 25gr de sucre</v>
      </c>
      <c r="C13"/>
      <c r="D13"/>
    </row>
    <row r="14">
      <c r="A14" t="s" s="15">
        <v>75</v>
      </c>
      <c r="B14" t="str" s="12">
        <f>Procedure!D9</f>
        <v>Rebouillir le tout</v>
      </c>
      <c r="C14"/>
      <c r="D14"/>
    </row>
    <row r="15">
      <c r="A15"/>
      <c r="B15"/>
      <c r="C15"/>
      <c r="D15"/>
    </row>
    <row r="16">
      <c r="A16" t="s" s="16">
        <v>77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2026-10-30T14:38:04Z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2026-10-30T14:38:04Z</dcterms:modified>
  <cp:revision>1</cp:revision>
</cp:coreProperties>
</file>