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<sst xmlns="http://schemas.openxmlformats.org/spreadsheetml/2006/main" count="68" uniqueCount="68">
  <si>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</si>
  <si>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</si>
  <si>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</si>
  <si>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</si>
  <si>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</si>
  <si>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</si>
  <si>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</si>
  <si>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</si>
  <si>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</si>
  <si>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</si>
  <si>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</si>
  <si>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</si>
  <si>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</si>
  <si>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</si>
  <si>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</si>
  <si>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</si>
  <si>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</si>
  <si>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</si>
  <si>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</si>
  <si>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</si>
  <si>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</si>
  <si>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</si>
  <si>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</si>
  <si>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</si>
  <si>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</si>
  <si>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</si>
  <si>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</si>
  <si>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</si>
  <si>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</si>
  <si>
    <t>Recette</t>
  </si>
  <si>
    <t>#</t>
  </si>
  <si>
    <t>Verbe</t>
  </si>
  <si>
    <t>Étape</t>
  </si>
  <si>
    <t>Précision technique</t>
  </si>
  <si>
    <t>Durée</t>
  </si>
  <si>
    <t>Crème Moussée au Chocolat IV ("Marjolaine glacée")</t>
  </si>
  <si>
    <t>MÉLANGER</t>
  </si>
  <si>
    <t>Mélanger ensemble 750gr de Ganache Fondant VIII à 30°C et 500gr de Crème Légère II</t>
  </si>
  <si>
    <t>INCORPORER</t>
  </si>
  <si>
    <t>Ajouter 24gr de feuilles de gélatine liquéfiée</t>
  </si>
  <si>
    <t>CRÉMER</t>
  </si>
  <si>
    <t>Faire comme Crème Moussée au Chocolat I avec 1L de crème fouettée</t>
  </si>
  <si>
    <t>Ganache Fondant VIII</t>
  </si>
  <si>
    <t>BOUILLIR</t>
  </si>
  <si>
    <t>Bouillir 600ml de lait, 300ml de crème fraîche et 250gr de glucose</t>
  </si>
  <si>
    <t>DISSOUDRE</t>
  </si>
  <si>
    <t>Délayer 2kg de couverture fondante</t>
  </si>
  <si>
    <t>Mélanger bien avec 500gr de beurre en pommade</t>
  </si>
  <si>
    <t>Niveau</t>
  </si>
  <si>
    <t>Composant</t>
  </si>
  <si>
    <t>Type</t>
  </si>
  <si>
    <t>Quantité (× multiplicateur, voir feuille Besoins)</t>
  </si>
  <si>
    <t>recette</t>
  </si>
  <si>
    <t xml:space="preserve">    ↳ Ganache Fondant VIII</t>
  </si>
  <si>
    <t>gr</t>
  </si>
  <si>
    <t xml:space="preserve">        ↳ LAIT</t>
  </si>
  <si>
    <t>matiere</t>
  </si>
  <si>
    <t xml:space="preserve">        ↳ CREME FRAOECHE</t>
  </si>
  <si>
    <t xml:space="preserve">        ↳ Glucose DE40 sirop standard</t>
  </si>
  <si>
    <t xml:space="preserve">        ↳ Callebaut 811 (couverture noire 54,5% cacao)</t>
  </si>
  <si>
    <t xml:space="preserve">        ↳ Beurre doux 82% MG plaquette</t>
  </si>
  <si>
    <t>Fiche technique — Crème Moussée au Chocolat IV ("Marjolaine glacée")</t>
  </si>
  <si>
    <t>Crème Moussée au Chocolat IV ("Marjolaine glacée")  C85.CMOU.CH04</t>
  </si>
  <si>
    <t>1.</t>
  </si>
  <si>
    <t>2.</t>
  </si>
  <si>
    <t>3.</t>
  </si>
  <si>
    <t>↳ Ganache Fondant VIII  C85.GANA.F08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</si>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</sst>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0.75</v>
      </c>
      <c r="C3" t="s" s="5">
        <v>3</v>
      </c>
      <c r="D3"/>
      <c r="E3"/>
      <c r="F3"/>
    </row>
    <row r="4">
      <c r="A4" t="s">
        <v>4</v>
      </c>
      <c r="B4" s="6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225</v>
      </c>
      <c r="E7" s="6">
        <f>D7*$B$2</f>
        <v>225</v>
      </c>
      <c r="F7" t="s">
        <v>15</v>
      </c>
      <c r="G7" s="9">
        <f>E7*2.5335</f>
        <v>570.0375</v>
      </c>
    </row>
    <row r="8">
      <c r="A8" t="s">
        <v>16</v>
      </c>
      <c r="B8" t="s">
        <v>17</v>
      </c>
      <c r="C8" t="s">
        <v>18</v>
      </c>
      <c r="D8" s="4">
        <v>1500</v>
      </c>
      <c r="E8" s="6">
        <f>D8*$B$2</f>
        <v>1500</v>
      </c>
      <c r="F8" t="s">
        <v>3</v>
      </c>
      <c r="G8" s="9">
        <f>E8*18</f>
        <v>27000</v>
      </c>
    </row>
    <row r="9">
      <c r="A9" t="s">
        <v>19</v>
      </c>
      <c r="B9" t="s">
        <v>20</v>
      </c>
      <c r="C9" t="s">
        <v>21</v>
      </c>
      <c r="D9" s="4">
        <v>187.5</v>
      </c>
      <c r="E9" s="6">
        <f>D9*$B$2</f>
        <v>187.5</v>
      </c>
      <c r="F9" t="s">
        <v>3</v>
      </c>
      <c r="G9" s="9">
        <f>E9*1.8</f>
        <v>337.5</v>
      </c>
    </row>
    <row r="10">
      <c r="A10" t="s">
        <v>22</v>
      </c>
      <c r="B10" t="s">
        <v>23</v>
      </c>
      <c r="C10" t="s">
        <v>24</v>
      </c>
      <c r="D10" s="4">
        <v>375</v>
      </c>
      <c r="E10" s="6">
        <f>D10*$B$2</f>
        <v>375</v>
      </c>
      <c r="F10" t="s">
        <v>3</v>
      </c>
      <c r="G10" s="9">
        <f>E10*5.2</f>
        <v>1950</v>
      </c>
    </row>
    <row r="11">
      <c r="A11" t="s" s="8">
        <v>25</v>
      </c>
      <c r="B11" t="s">
        <v>26</v>
      </c>
      <c r="C11" t="s">
        <v>27</v>
      </c>
      <c r="D11" s="4">
        <v>450</v>
      </c>
      <c r="E11" s="6">
        <f>D11*$B$2</f>
        <v>450</v>
      </c>
      <c r="F11" t="s">
        <v>15</v>
      </c>
      <c r="G11" s="9">
        <f>E11*0.5999</f>
        <v>269.955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42</v>
      </c>
      <c r="B5">
        <v>1</v>
      </c>
      <c r="C5" t="s">
        <v>43</v>
      </c>
      <c r="D5" t="s" s="12">
        <v>44</v>
      </c>
      <c r="E5" t="s" s="12"/>
      <c r="F5"/>
    </row>
    <row r="6">
      <c r="A6" t="s">
        <v>42</v>
      </c>
      <c r="B6">
        <v>2</v>
      </c>
      <c r="C6" t="s">
        <v>45</v>
      </c>
      <c r="D6" t="s" s="12">
        <v>46</v>
      </c>
      <c r="E6" t="s" s="12"/>
      <c r="F6"/>
    </row>
    <row r="7">
      <c r="A7" t="s">
        <v>42</v>
      </c>
      <c r="B7">
        <v>3</v>
      </c>
      <c r="C7" t="s">
        <v>36</v>
      </c>
      <c r="D7" t="s" s="12">
        <v>47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35</v>
      </c>
      <c r="C2" t="s">
        <v>52</v>
      </c>
      <c r="D2" s="6">
        <f>'Besoins'!$B$2*0.75</f>
        <v>0.75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'Besoins'!$B$2*750</f>
        <v>750</v>
      </c>
      <c r="E3" t="s">
        <v>54</v>
      </c>
    </row>
    <row r="4">
      <c r="A4">
        <v>2</v>
      </c>
      <c r="B4" t="s">
        <v>55</v>
      </c>
      <c r="C4" t="s">
        <v>56</v>
      </c>
      <c r="D4" s="6">
        <f>'Besoins'!$B$2*450</f>
        <v>450</v>
      </c>
      <c r="E4" t="s">
        <v>15</v>
      </c>
    </row>
    <row r="5">
      <c r="A5">
        <v>2</v>
      </c>
      <c r="B5" t="s">
        <v>57</v>
      </c>
      <c r="C5" t="s">
        <v>56</v>
      </c>
      <c r="D5" s="6">
        <f>'Besoins'!$B$2*225</f>
        <v>225</v>
      </c>
      <c r="E5" t="s">
        <v>3</v>
      </c>
    </row>
    <row r="6">
      <c r="A6">
        <v>2</v>
      </c>
      <c r="B6" t="s">
        <v>58</v>
      </c>
      <c r="C6" t="s">
        <v>56</v>
      </c>
      <c r="D6" s="6">
        <f>'Besoins'!$B$2*187.5</f>
        <v>187.5</v>
      </c>
      <c r="E6" t="s">
        <v>3</v>
      </c>
    </row>
    <row r="7">
      <c r="A7">
        <v>2</v>
      </c>
      <c r="B7" t="s">
        <v>59</v>
      </c>
      <c r="C7" t="s">
        <v>56</v>
      </c>
      <c r="D7" s="6">
        <f>'Besoins'!$B$2*1500</f>
        <v>1500</v>
      </c>
      <c r="E7" t="s">
        <v>3</v>
      </c>
    </row>
    <row r="8">
      <c r="A8">
        <v>2</v>
      </c>
      <c r="B8" t="s">
        <v>60</v>
      </c>
      <c r="C8" t="s">
        <v>56</v>
      </c>
      <c r="D8" s="6">
        <f>'Besoins'!$B$2*375</f>
        <v>375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61</v>
      </c>
      <c r="B1"/>
      <c r="C1"/>
      <c r="D1"/>
    </row>
    <row r="2">
      <c r="A2" t="str" s="13">
        <f>"C85.CMOU.CH04 · PAT.CREAMS.CHOCOLAT · référence : "&amp;Besoins!B3&amp;" "&amp;Besoins!C3&amp;" · multiplicateur réglable sur la feuille ""Besoins"""</f>
        <v>C85.CMOU.CH04 · PAT.CREAMS.CHOCOLAT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62</v>
      </c>
      <c r="B4"/>
      <c r="C4"/>
      <c r="D4"/>
    </row>
    <row r="5">
      <c r="A5" t="s" s="15">
        <v>63</v>
      </c>
      <c r="B5" t="str" s="12">
        <f>"[MÉLANGER] "&amp;Procedure!D2</f>
        <v>[MÉLANGER] Mélanger ensemble 750gr de Ganache Fondant VIII à 30°C et 500gr de Crème Légère II</v>
      </c>
      <c r="C5"/>
      <c r="D5"/>
    </row>
    <row r="6">
      <c r="A6" t="s" s="15">
        <v>64</v>
      </c>
      <c r="B6" t="str" s="12">
        <f>"[INCORPORER] "&amp;Procedure!D3</f>
        <v>[INCORPORER] Ajouter 24gr de feuilles de gélatine liquéfiée</v>
      </c>
      <c r="C6"/>
      <c r="D6"/>
    </row>
    <row r="7">
      <c r="A7" t="s" s="15">
        <v>65</v>
      </c>
      <c r="B7" t="str" s="12">
        <f>"[CRÉMER] "&amp;Procedure!D4</f>
        <v>[CRÉMER] Faire comme Crème Moussée au Chocolat I avec 1L de crème fouettée</v>
      </c>
      <c r="C7"/>
      <c r="D7"/>
    </row>
    <row r="8">
      <c r="A8"/>
      <c r="B8"/>
      <c r="C8"/>
      <c r="D8"/>
    </row>
    <row r="9">
      <c r="A9" t="s" s="14">
        <v>66</v>
      </c>
      <c r="B9"/>
      <c r="C9"/>
      <c r="D9"/>
    </row>
    <row r="10">
      <c r="A10" t="s" s="15">
        <v>63</v>
      </c>
      <c r="B10" t="str" s="12">
        <f>"[BOUILLIR] "&amp;Procedure!D5</f>
        <v>[BOUILLIR] Bouillir 600ml de lait, 300ml de crème fraîche et 250gr de glucose</v>
      </c>
      <c r="C10"/>
      <c r="D10"/>
    </row>
    <row r="11">
      <c r="A11" t="s" s="15">
        <v>64</v>
      </c>
      <c r="B11" t="str" s="12">
        <f>"[DISSOUDRE] "&amp;Procedure!D6</f>
        <v>[DISSOUDRE] Délayer 2kg de couverture fondante</v>
      </c>
      <c r="C11"/>
      <c r="D11"/>
    </row>
    <row r="12">
      <c r="A12" t="s" s="15">
        <v>65</v>
      </c>
      <c r="B12" t="str" s="12">
        <f>"[MÉLANGER] "&amp;Procedure!D7</f>
        <v>[MÉLANGER] Mélanger bien avec 500gr de beurre en pommade</v>
      </c>
      <c r="C12"/>
      <c r="D12"/>
    </row>
    <row r="13">
      <c r="A13"/>
      <c r="B13"/>
      <c r="C13"/>
      <c r="D13"/>
    </row>
    <row r="14">
      <c r="A14" t="s" s="16">
        <v>67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2026-09-15T15:39:55Z</dcterms:created>
  <dc:title>Crème Moussée au Chocolat IV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2026-09-15T15:39:55Z</dcterms:modified>
  <cp:revision>1</cp:revision>
</cp:coreProperties>
</file>