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<sst xmlns="http://schemas.openxmlformats.org/spreadsheetml/2006/main" count="54" uniqueCount="54">
  <si>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</si>
  <si>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</si>
  <si>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</si>
  <si>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</si>
  <si>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</si>
  <si>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</si>
  <si>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</si>
  <si>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</si>
  <si>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</si>
  <si>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</si>
  <si>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</si>
  <si>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</si>
  <si>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</si>
  <si>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</si>
  <si>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</si>
  <si>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</si>
  <si>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</si>
  <si>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</si>
  <si>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</si>
  <si>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COUV-NOIR-75</t>
  </si>
  <si>
    <t>Couverture noir 75% cacao</t>
  </si>
  <si>
    <t>BEU-DOUX</t>
  </si>
  <si>
    <t>Beurre doux 82% MG plaquette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</si>
  <si>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</si>
  <si>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</si>
  <si>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</si>
  <si>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</si>
  <si>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</si>
  <si>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</si>
  <si>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</si>
  <si>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</si>
  <si>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Ganache Fondant IV</t>
  </si>
  <si>
    <t>BOUILLIR</t>
  </si>
  <si>
    <t>Bouillir 1L de crème fraîche</t>
  </si>
  <si>
    <t>DISSOUDRE</t>
  </si>
  <si>
    <t>Délayer hors du gaz : 400gr de couverture fondante + 400gr de couverture amer</t>
  </si>
  <si>
    <t>MÉLANGER</t>
  </si>
  <si>
    <t>Mélanger bien avec 200gr de beurre en pommade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</si>
  <si>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</si>
  <si>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</si>
  <si>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</si>
  <si>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</si>
  <si>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</si>
  <si>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</si>
  <si>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</si>
  <si>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Callebaut 811 (couverture noire 54,5% cacao)</t>
  </si>
  <si>
    <t xml:space="preserve">    ↳ Couverture noir 75% cacao</t>
  </si>
  <si>
    <t xml:space="preserve">    ↳ Beurre doux 82% MG plaquette</t>
  </si>
  <si>
    <t>Fiche technique — Ganache Fondant IV</t>
  </si>
  <si>
    <t>Ganache Fondant IV  C85.GANA.F04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</si>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</sst>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E7*2.5335</f>
        <v>2.5335</v>
      </c>
    </row>
    <row r="8">
      <c r="A8" t="s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3</v>
      </c>
      <c r="G8" s="9">
        <f>E8*18</f>
        <v>7.2</v>
      </c>
    </row>
    <row r="9">
      <c r="A9" t="s">
        <v>19</v>
      </c>
      <c r="B9" t="s">
        <v>20</v>
      </c>
      <c r="C9" t="s">
        <v>18</v>
      </c>
      <c r="D9" s="4">
        <v>0.4</v>
      </c>
      <c r="E9" s="6">
        <f>D9*$B$2</f>
        <v>0.4</v>
      </c>
      <c r="F9" t="s">
        <v>3</v>
      </c>
      <c r="G9" s="9">
        <f>E9*16.5</f>
        <v>6.6</v>
      </c>
    </row>
    <row r="10">
      <c r="A10" t="s">
        <v>21</v>
      </c>
      <c r="B10" t="s">
        <v>22</v>
      </c>
      <c r="C10" t="s">
        <v>23</v>
      </c>
      <c r="D10" s="4">
        <v>0.2</v>
      </c>
      <c r="E10" s="6">
        <f>D10*$B$2</f>
        <v>0.2</v>
      </c>
      <c r="F10" t="s">
        <v>3</v>
      </c>
      <c r="G10" s="9">
        <f>E10*5.2</f>
        <v>1.04</v>
      </c>
    </row>
    <row r="11">
      <c r="A11"/>
      <c r="B11"/>
      <c r="C11"/>
      <c r="D11"/>
      <c r="E11"/>
      <c r="F11" t="s" s="10">
        <v>24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>
        <v>1</v>
      </c>
      <c r="C2" t="s">
        <v>32</v>
      </c>
      <c r="D2" t="s" s="12">
        <v>33</v>
      </c>
      <c r="E2" t="s" s="12"/>
      <c r="F2"/>
    </row>
    <row r="3">
      <c r="A3" t="s">
        <v>31</v>
      </c>
      <c r="B3">
        <v>2</v>
      </c>
      <c r="C3" t="s">
        <v>34</v>
      </c>
      <c r="D3" t="s" s="12">
        <v>35</v>
      </c>
      <c r="E3" t="s" s="12"/>
      <c r="F3"/>
    </row>
    <row r="4">
      <c r="A4" t="s">
        <v>31</v>
      </c>
      <c r="B4">
        <v>3</v>
      </c>
      <c r="C4" t="s">
        <v>36</v>
      </c>
      <c r="D4" t="s" s="12">
        <v>37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31</v>
      </c>
      <c r="C2" t="s">
        <v>42</v>
      </c>
      <c r="D2" s="6">
        <f>'Besoins'!$B$2*2</f>
        <v>2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'Besoins'!$B$2*1</f>
        <v>1</v>
      </c>
      <c r="E3" t="s">
        <v>3</v>
      </c>
    </row>
    <row r="4">
      <c r="A4">
        <v>1</v>
      </c>
      <c r="B4" t="s">
        <v>45</v>
      </c>
      <c r="C4" t="s">
        <v>44</v>
      </c>
      <c r="D4" s="6">
        <f>'Besoins'!$B$2*0.4</f>
        <v>0.4</v>
      </c>
      <c r="E4" t="s">
        <v>3</v>
      </c>
    </row>
    <row r="5">
      <c r="A5">
        <v>1</v>
      </c>
      <c r="B5" t="s">
        <v>46</v>
      </c>
      <c r="C5" t="s">
        <v>44</v>
      </c>
      <c r="D5" s="6">
        <f>'Besoins'!$B$2*0.4</f>
        <v>0.4</v>
      </c>
      <c r="E5" t="s">
        <v>3</v>
      </c>
    </row>
    <row r="6">
      <c r="A6">
        <v>1</v>
      </c>
      <c r="B6" t="s">
        <v>47</v>
      </c>
      <c r="C6" t="s">
        <v>44</v>
      </c>
      <c r="D6" s="6">
        <f>'Besoins'!$B$2*0.2</f>
        <v>0.2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"C85.GANA.F04 · PAT.CREAMS.CHOCOLAT · référence : "&amp;Besoins!B3&amp;" "&amp;Besoins!C3&amp;" · multiplicateur réglable sur la feuille ""Besoins"""</f>
        <v>C85.GANA.F04 · PAT.CREAMS.CHOCOLAT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 t="s" s="15">
        <v>50</v>
      </c>
      <c r="B5" t="str" s="12">
        <f>"[BOUILLIR] "&amp;Procedure!D2</f>
        <v>[BOUILLIR] Bouillir 1L de crème fraîche</v>
      </c>
      <c r="C5"/>
      <c r="D5"/>
    </row>
    <row r="6">
      <c r="A6" t="s" s="15">
        <v>51</v>
      </c>
      <c r="B6" t="str" s="12">
        <f>"[DISSOUDRE] "&amp;Procedure!D3</f>
        <v>[DISSOUDRE] Délayer hors du gaz : 400gr de couverture fondante + 400gr de couverture amer</v>
      </c>
      <c r="C6"/>
      <c r="D6"/>
    </row>
    <row r="7">
      <c r="A7" t="s" s="15">
        <v>52</v>
      </c>
      <c r="B7" t="str" s="12">
        <f>"[MÉLANGER] "&amp;Procedure!D4</f>
        <v>[MÉLANGER] Mélanger bien avec 200gr de beurre en pommade</v>
      </c>
      <c r="C7"/>
      <c r="D7"/>
    </row>
    <row r="8">
      <c r="A8"/>
      <c r="B8"/>
      <c r="C8"/>
      <c r="D8"/>
    </row>
    <row r="9">
      <c r="A9" t="s" s="16">
        <v>53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2026-09-15T11:54:27Z</dcterms:created>
  <dc:title>Ganache Fondant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2026-09-15T11:54:27Z</dcterms:modified>
  <cp:revision>1</cp:revision>
</cp:coreProperties>
</file>