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<sst xmlns="http://schemas.openxmlformats.org/spreadsheetml/2006/main" count="76" uniqueCount="76">
  <si>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</si>
  <si>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</si>
  <si>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</si>
  <si>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</si>
  <si>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</si>
  <si>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</si>
  <si>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</si>
  <si>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</si>
  <si>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</si>
  <si>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</si>
  <si>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</si>
  <si>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</si>
  <si>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</si>
  <si>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</si>
  <si>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</si>
  <si>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</si>
  <si>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</si>
  <si>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</si>
  <si>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</si>
  <si>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</si>
  <si>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</si>
  <si>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</si>
  <si>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</si>
  <si>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</si>
  <si>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</si>
  <si>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</si>
  <si>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</si>
  <si>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</si>
  <si>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</si>
  <si>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</si>
  <si>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</si>
  <si>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</si>
  <si>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</si>
  <si>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</si>
  <si>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</si>
  <si>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</si>
  <si>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</si>
  <si>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</si>
  <si>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Poires ("Charlotte Poires")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</si>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</sst>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4.11</v>
      </c>
      <c r="C3" t="s" s="5">
        <v>3</v>
      </c>
      <c r="D3"/>
      <c r="E3"/>
      <c r="F3"/>
    </row>
    <row r="4">
      <c r="A4" t="s">
        <v>4</v>
      </c>
      <c r="B4" s="6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E7*16.0945</f>
        <v>0.482835</v>
      </c>
    </row>
    <row r="8">
      <c r="A8" t="s" s="8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18</v>
      </c>
      <c r="G8" s="9">
        <f>E8*2.5335</f>
        <v>3.80025</v>
      </c>
    </row>
    <row r="9">
      <c r="A9" t="s" s="8">
        <v>19</v>
      </c>
      <c r="B9" t="s">
        <v>20</v>
      </c>
      <c r="C9" t="s">
        <v>21</v>
      </c>
      <c r="D9" s="4">
        <v>3.947368</v>
      </c>
      <c r="E9" s="6">
        <f>D9*$B$2</f>
        <v>3.947368</v>
      </c>
      <c r="F9" t="s">
        <v>22</v>
      </c>
      <c r="G9" s="9">
        <f>E9*0.2700000288</f>
        <v>1.065789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E10*3.2</f>
        <v>3.2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18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41</v>
      </c>
      <c r="D4" t="s" s="12">
        <v>43</v>
      </c>
      <c r="E4" t="s" s="12"/>
      <c r="F4"/>
    </row>
    <row r="5">
      <c r="A5" t="s">
        <v>38</v>
      </c>
      <c r="B5">
        <v>4</v>
      </c>
      <c r="C5" t="s">
        <v>41</v>
      </c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 t="s">
        <v>41</v>
      </c>
      <c r="D8" t="s" s="12">
        <v>50</v>
      </c>
      <c r="E8" t="s" s="12"/>
      <c r="F8"/>
    </row>
    <row r="9">
      <c r="A9" t="s">
        <v>45</v>
      </c>
      <c r="B9">
        <v>4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'Besoins'!$B$2*4.11</f>
        <v>4.11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59</v>
      </c>
    </row>
    <row r="4">
      <c r="A4">
        <v>2</v>
      </c>
      <c r="B4" t="s">
        <v>60</v>
      </c>
      <c r="C4" t="s">
        <v>61</v>
      </c>
      <c r="D4" s="6">
        <f>'Besoins'!$B$2*1</f>
        <v>1</v>
      </c>
      <c r="E4" t="s">
        <v>18</v>
      </c>
    </row>
    <row r="5">
      <c r="A5">
        <v>1</v>
      </c>
      <c r="B5" t="s">
        <v>62</v>
      </c>
      <c r="C5" t="s">
        <v>63</v>
      </c>
      <c r="D5" s="6">
        <f>'Besoins'!$B$2*0.15</f>
        <v>0.15</v>
      </c>
      <c r="E5" t="s">
        <v>18</v>
      </c>
    </row>
    <row r="6">
      <c r="A6">
        <v>1</v>
      </c>
      <c r="B6" t="s">
        <v>64</v>
      </c>
      <c r="C6" t="s">
        <v>61</v>
      </c>
      <c r="D6" s="6">
        <f>'Besoins'!$B$2*0.3</f>
        <v>0.3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'Besoins'!$B$2*0.03</f>
        <v>0.03</v>
      </c>
      <c r="E7" t="s">
        <v>3</v>
      </c>
    </row>
    <row r="8">
      <c r="A8">
        <v>1</v>
      </c>
      <c r="B8" t="s">
        <v>66</v>
      </c>
      <c r="C8" t="s">
        <v>61</v>
      </c>
      <c r="D8" s="6">
        <f>'Besoins'!$B$2*1.5</f>
        <v>1.5</v>
      </c>
      <c r="E8" t="s">
        <v>3</v>
      </c>
    </row>
    <row r="9">
      <c r="A9">
        <v>1</v>
      </c>
      <c r="B9" t="s">
        <v>67</v>
      </c>
      <c r="C9" t="s">
        <v>61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"[CRÉMER] "&amp;Procedure!D2</f>
        <v>[CRÉMER] Prendre une Crème Anglaise, colonne VIII, à 30°C</v>
      </c>
      <c r="C5"/>
      <c r="D5"/>
    </row>
    <row r="6">
      <c r="A6" t="s" s="15">
        <v>71</v>
      </c>
      <c r="B6" t="str" s="12">
        <f>"[INCORPORER] "&amp;Procedure!D3</f>
        <v>[INCORPORER] Ajouter 100ml de poire Williams</v>
      </c>
      <c r="C6"/>
      <c r="D6"/>
    </row>
    <row r="7">
      <c r="A7" t="s" s="15">
        <v>72</v>
      </c>
      <c r="B7" t="str" s="12">
        <f>"[INCORPORER] "&amp;Procedure!D4</f>
        <v>[INCORPORER] Ajouter les feuilles de gélatine fondue et 1kg de poire écrasée</v>
      </c>
      <c r="C7"/>
      <c r="D7"/>
    </row>
    <row r="8">
      <c r="A8" t="s" s="15">
        <v>73</v>
      </c>
      <c r="B8" t="str" s="12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70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71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72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73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