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<sst xmlns="http://schemas.openxmlformats.org/spreadsheetml/2006/main" count="77" uniqueCount="77">
  <si>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</si>
  <si>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</si>
  <si>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</si>
  <si>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</si>
  <si>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</si>
  <si>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</si>
  <si>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</si>
  <si>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</si>
  <si>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</si>
  <si>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</si>
  <si>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</si>
  <si>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</si>
  <si>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</si>
  <si>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</si>
  <si>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</si>
  <si>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</si>
  <si>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</si>
  <si>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</si>
  <si>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</si>
  <si>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</si>
  <si>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</si>
  <si>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</si>
  <si>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</si>
  <si>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</si>
  <si>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</si>
  <si>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</si>
  <si>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</si>
  <si>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</si>
  <si>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</si>
  <si>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</si>
  <si>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</si>
  <si>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</si>
  <si>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</si>
  <si>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</si>
  <si>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</si>
  <si>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</si>
  <si>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</si>
  <si>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</si>
  <si>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</si>
  <si>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</si>
  <si>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Orange II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</si>
  <si>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</si>
  <si>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</si>
  <si>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</si>
  <si>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</si>
  <si>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</si>
  <si>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</si>
  <si>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</si>
  <si>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</si>
  <si>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</si>
  <si>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</si>
  <si>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</si>
  <si>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</si>
  <si>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</si>
  <si>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</si>
  <si>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</si>
  <si>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</si>
  <si>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</si>
  <si>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</si>
  <si>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</si>
  <si>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Crème Anglaise (méthode-cadre, variété)</t>
  </si>
  <si>
    <t>L</t>
  </si>
  <si>
    <t xml:space="preserve">    ↳ Cusenier orange (liqueur)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</si>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</sst>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2.482</v>
      </c>
      <c r="C3" t="s" s="5">
        <v>3</v>
      </c>
      <c r="D3"/>
      <c r="E3"/>
      <c r="F3"/>
    </row>
    <row r="4">
      <c r="A4" t="s">
        <v>4</v>
      </c>
      <c r="B4" s="6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E7*16.0945</f>
        <v>0.515024</v>
      </c>
    </row>
    <row r="8">
      <c r="A8" t="s" s="8">
        <v>15</v>
      </c>
      <c r="B8" t="s">
        <v>16</v>
      </c>
      <c r="C8" t="s">
        <v>17</v>
      </c>
      <c r="D8" s="4">
        <v>0.45</v>
      </c>
      <c r="E8" s="6">
        <f>D8*$B$2</f>
        <v>0.45</v>
      </c>
      <c r="F8" t="s">
        <v>18</v>
      </c>
      <c r="G8" s="9">
        <f>E8*2.5335</f>
        <v>1.140075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 t="s">
        <v>3</v>
      </c>
      <c r="G9" s="9">
        <f>E9*0.6544641786</f>
        <v>0.032723</v>
      </c>
    </row>
    <row r="10">
      <c r="A10" t="s" s="8">
        <v>21</v>
      </c>
      <c r="B10" t="s">
        <v>22</v>
      </c>
      <c r="C10" t="s">
        <v>23</v>
      </c>
      <c r="D10" s="4">
        <v>5.921053</v>
      </c>
      <c r="E10" s="6">
        <f>D10*$B$2</f>
        <v>5.921053</v>
      </c>
      <c r="F10" t="s">
        <v>24</v>
      </c>
      <c r="G10" s="9">
        <f>E10*0.2699999832</f>
        <v>1.598684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18</v>
      </c>
      <c r="G11" s="9">
        <f>E11*0</f>
        <v>0</v>
      </c>
    </row>
    <row r="12">
      <c r="A12" t="s" s="8">
        <v>28</v>
      </c>
      <c r="B12" t="s">
        <v>29</v>
      </c>
      <c r="C12" t="s">
        <v>23</v>
      </c>
      <c r="D12" s="4">
        <v>1</v>
      </c>
      <c r="E12" s="6">
        <f>D12*$B$2</f>
        <v>1</v>
      </c>
      <c r="F12" t="s">
        <v>18</v>
      </c>
      <c r="G12" s="9">
        <f>E12*0.5999</f>
        <v>0.5999</v>
      </c>
    </row>
    <row r="13">
      <c r="A13" t="s">
        <v>30</v>
      </c>
      <c r="B13" t="s">
        <v>31</v>
      </c>
      <c r="C13" t="s">
        <v>32</v>
      </c>
      <c r="D13" s="4">
        <v>0.225</v>
      </c>
      <c r="E13" s="6">
        <f>D13*$B$2</f>
        <v>0.225</v>
      </c>
      <c r="F13" t="s">
        <v>3</v>
      </c>
      <c r="G13" s="9">
        <f>E13*0.82</f>
        <v>0.1845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41</v>
      </c>
      <c r="D3" t="s" s="12">
        <v>43</v>
      </c>
      <c r="E3" t="s" s="12"/>
      <c r="F3"/>
    </row>
    <row r="4">
      <c r="A4" t="s">
        <v>40</v>
      </c>
      <c r="B4">
        <v>3</v>
      </c>
      <c r="C4" t="s">
        <v>41</v>
      </c>
      <c r="D4" t="s" s="12">
        <v>44</v>
      </c>
      <c r="E4" t="s" s="12"/>
      <c r="F4"/>
    </row>
    <row r="5">
      <c r="A5" t="s">
        <v>45</v>
      </c>
      <c r="B5">
        <v>1</v>
      </c>
      <c r="C5" t="s">
        <v>46</v>
      </c>
      <c r="D5" t="s" s="12">
        <v>47</v>
      </c>
      <c r="E5" t="s" s="12"/>
      <c r="F5"/>
    </row>
    <row r="6">
      <c r="A6" t="s">
        <v>45</v>
      </c>
      <c r="B6">
        <v>2</v>
      </c>
      <c r="C6" t="s">
        <v>48</v>
      </c>
      <c r="D6" t="s" s="12">
        <v>49</v>
      </c>
      <c r="E6" t="s" s="12"/>
      <c r="F6"/>
    </row>
    <row r="7">
      <c r="A7" t="s">
        <v>45</v>
      </c>
      <c r="B7">
        <v>3</v>
      </c>
      <c r="C7" t="s">
        <v>41</v>
      </c>
      <c r="D7" t="s" s="12">
        <v>50</v>
      </c>
      <c r="E7" t="s" s="12"/>
      <c r="F7"/>
    </row>
    <row r="8">
      <c r="A8" t="s">
        <v>45</v>
      </c>
      <c r="B8">
        <v>4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'Besoins'!$B$2*2.482</f>
        <v>2.482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'Besoins'!$B$2*0.05</f>
        <v>0.05</v>
      </c>
      <c r="E3" t="s">
        <v>3</v>
      </c>
    </row>
    <row r="4">
      <c r="A4">
        <v>1</v>
      </c>
      <c r="B4" t="s">
        <v>60</v>
      </c>
      <c r="C4" t="s">
        <v>57</v>
      </c>
      <c r="D4" s="6">
        <f>'Besoins'!$B$2*1</f>
        <v>1</v>
      </c>
      <c r="E4" t="s">
        <v>61</v>
      </c>
    </row>
    <row r="5">
      <c r="A5">
        <v>1</v>
      </c>
      <c r="B5" t="s">
        <v>62</v>
      </c>
      <c r="C5" t="s">
        <v>59</v>
      </c>
      <c r="D5" s="6">
        <f>'Besoins'!$B$2*0.08</f>
        <v>0.08</v>
      </c>
      <c r="E5" t="s">
        <v>18</v>
      </c>
    </row>
    <row r="6">
      <c r="A6">
        <v>2</v>
      </c>
      <c r="B6" t="s">
        <v>63</v>
      </c>
      <c r="C6" t="s">
        <v>59</v>
      </c>
      <c r="D6" s="6">
        <f>'Besoins'!$B$2*1</f>
        <v>1</v>
      </c>
      <c r="E6" t="s">
        <v>18</v>
      </c>
    </row>
    <row r="7">
      <c r="A7">
        <v>1</v>
      </c>
      <c r="B7" t="s">
        <v>64</v>
      </c>
      <c r="C7" t="s">
        <v>65</v>
      </c>
      <c r="D7" s="6">
        <f>'Besoins'!$B$2*0.225</f>
        <v>0.225</v>
      </c>
      <c r="E7" t="s">
        <v>18</v>
      </c>
    </row>
    <row r="8">
      <c r="A8">
        <v>1</v>
      </c>
      <c r="B8" t="s">
        <v>66</v>
      </c>
      <c r="C8" t="s">
        <v>59</v>
      </c>
      <c r="D8" s="6">
        <f>'Besoins'!$B$2*0.225</f>
        <v>0.225</v>
      </c>
      <c r="E8" t="s">
        <v>3</v>
      </c>
    </row>
    <row r="9">
      <c r="A9">
        <v>1</v>
      </c>
      <c r="B9" t="s">
        <v>67</v>
      </c>
      <c r="C9" t="s">
        <v>59</v>
      </c>
      <c r="D9" s="6">
        <f>'Besoins'!$B$2*0.032</f>
        <v>0.032</v>
      </c>
      <c r="E9" t="s">
        <v>3</v>
      </c>
    </row>
    <row r="10">
      <c r="A10">
        <v>1</v>
      </c>
      <c r="B10" t="s">
        <v>68</v>
      </c>
      <c r="C10" t="s">
        <v>59</v>
      </c>
      <c r="D10" s="6">
        <f>'Besoins'!$B$2*0.45</f>
        <v>0.45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"[INCORPORER] "&amp;Procedure!D2</f>
        <v>[INCORPORER] Ajouter dans une Crème Anglaise, colonne VI, à 30°C : 250gr de Crème Orange</v>
      </c>
      <c r="C5"/>
      <c r="D5"/>
    </row>
    <row r="6">
      <c r="A6" t="s" s="15">
        <v>72</v>
      </c>
      <c r="B6" t="str" s="12">
        <f>"[INCORPORER] "&amp;Procedure!D3</f>
        <v>[INCORPORER] Ajouter les feuilles de gélatine fondue</v>
      </c>
      <c r="C6"/>
      <c r="D6"/>
    </row>
    <row r="7">
      <c r="A7" t="s" s="15">
        <v>73</v>
      </c>
      <c r="B7" t="str" s="12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4">
        <v>74</v>
      </c>
      <c r="B9"/>
      <c r="C9"/>
      <c r="D9"/>
    </row>
    <row r="10">
      <c r="A10" t="s" s="15">
        <v>71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72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73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75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