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<sst xmlns="http://schemas.openxmlformats.org/spreadsheetml/2006/main" count="82" uniqueCount="82">
  <si>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</si>
  <si>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</si>
  <si>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</si>
  <si>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</si>
  <si>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</si>
  <si>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</si>
  <si>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</si>
  <si>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</si>
  <si>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</si>
  <si>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</si>
  <si>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</si>
  <si>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</si>
  <si>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</si>
  <si>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</si>
  <si>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</si>
  <si>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</si>
  <si>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</si>
  <si>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</si>
  <si>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</si>
  <si>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</si>
  <si>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</si>
  <si>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</si>
  <si>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</si>
  <si>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</si>
  <si>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</si>
  <si>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</si>
  <si>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00000118</t>
  </si>
  <si>
    <t>PURE DE BANANES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</si>
  <si>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</si>
  <si>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</si>
  <si>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</si>
  <si>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</si>
  <si>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</si>
  <si>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</si>
  <si>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</si>
  <si>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</si>
  <si>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Banane I</t>
  </si>
  <si>
    <t>Faire pour 500gr de Meringue Italienne avec 40gr de feuilles de gélatine ramollie</t>
  </si>
  <si>
    <t>BATTRE</t>
  </si>
  <si>
    <t>Battre 800ml de crème fraîche</t>
  </si>
  <si>
    <t>MÉLANGER</t>
  </si>
  <si>
    <t>Mélanger avec 1kg de pulpe de banane, 75ml de jus de citron et 100ml de rhum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</si>
  <si>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</si>
  <si>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</si>
  <si>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</si>
  <si>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</si>
  <si>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</si>
  <si>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</si>
  <si>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</si>
  <si>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</si>
  <si>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</si>
  <si>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</si>
  <si>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</si>
  <si>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</si>
  <si>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</si>
  <si>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</si>
  <si>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</si>
  <si>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</si>
  <si>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Niveau</t>
  </si>
  <si>
    <t>Composant</t>
  </si>
  <si>
    <t>Type</t>
  </si>
  <si>
    <t>Quantité (× multiplicateur, voir feuille Besoins)</t>
  </si>
  <si>
    <t>recette</t>
  </si>
  <si>
    <t xml:space="preserve">    ↳ Mousse (Généralité — méthode-cadre)</t>
  </si>
  <si>
    <t xml:space="preserve">    ↳ Meringue Italienne (cahier)</t>
  </si>
  <si>
    <t xml:space="preserve">        ↳ BLANC D'OEUF (ML) (conv.)</t>
  </si>
  <si>
    <t>conversion</t>
  </si>
  <si>
    <t xml:space="preserve">        ↳ Sucre blanc cristal sac 25 kg</t>
  </si>
  <si>
    <t>matiere</t>
  </si>
  <si>
    <t xml:space="preserve">    ↳ GELATINE EN FEUILLES</t>
  </si>
  <si>
    <t xml:space="preserve">    ↳ CREME FRAOECHE</t>
  </si>
  <si>
    <t xml:space="preserve">    ↳ PURE DE BANANES (BOIRON)</t>
  </si>
  <si>
    <t>Fiche technique — Mousse Banane I</t>
  </si>
  <si>
    <t>Mousse Banane I  C85.MOUS.BANAN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</si>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</sst>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2.576</v>
      </c>
      <c r="C3" t="s" s="5">
        <v>3</v>
      </c>
      <c r="D3"/>
      <c r="E3"/>
      <c r="F3"/>
    </row>
    <row r="4">
      <c r="A4" t="s">
        <v>4</v>
      </c>
      <c r="B4" s="6">
        <f>$B$2*B3</f>
        <v>2.576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3</v>
      </c>
      <c r="G7" s="9">
        <f>E7*16.0945</f>
        <v>0.64378</v>
      </c>
    </row>
    <row r="8">
      <c r="A8" t="s" s="8">
        <v>15</v>
      </c>
      <c r="B8" t="s">
        <v>16</v>
      </c>
      <c r="C8" t="s">
        <v>17</v>
      </c>
      <c r="D8" s="4">
        <v>0.8</v>
      </c>
      <c r="E8" s="6">
        <f>D8*$B$2</f>
        <v>0.8</v>
      </c>
      <c r="F8" t="s">
        <v>18</v>
      </c>
      <c r="G8" s="9">
        <f>E8*2.5335</f>
        <v>2.0268</v>
      </c>
    </row>
    <row r="9">
      <c r="A9" t="s" s="8">
        <v>19</v>
      </c>
      <c r="B9" t="s">
        <v>20</v>
      </c>
      <c r="C9" t="s">
        <v>21</v>
      </c>
      <c r="D9" s="4">
        <v>2.893519</v>
      </c>
      <c r="E9" s="6">
        <f>D9*$B$2</f>
        <v>2.893519</v>
      </c>
      <c r="F9" t="s">
        <v>22</v>
      </c>
      <c r="G9" s="9">
        <f>E9*0.2699999551</f>
        <v>0.78125</v>
      </c>
    </row>
    <row r="10">
      <c r="A10" t="s">
        <v>23</v>
      </c>
      <c r="B10" t="s">
        <v>24</v>
      </c>
      <c r="C10" t="s">
        <v>25</v>
      </c>
      <c r="D10" s="4">
        <v>0.416667</v>
      </c>
      <c r="E10" s="6">
        <f>D10*$B$2</f>
        <v>0.416667</v>
      </c>
      <c r="F10" t="s">
        <v>3</v>
      </c>
      <c r="G10" s="9">
        <f>E10*0.819999344</f>
        <v>0.341667</v>
      </c>
    </row>
    <row r="11">
      <c r="A11" t="s" s="8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18</v>
      </c>
      <c r="G11" s="9">
        <f>E11*4.8339</f>
        <v>4.8339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s" s="12">
        <v>37</v>
      </c>
      <c r="E2" t="s" s="12"/>
      <c r="F2"/>
    </row>
    <row r="3">
      <c r="A3" t="s">
        <v>36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36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36</v>
      </c>
      <c r="B5">
        <v>4</v>
      </c>
      <c r="C5" t="s">
        <v>42</v>
      </c>
      <c r="D5" t="s" s="12">
        <v>43</v>
      </c>
      <c r="E5" t="s" s="12"/>
      <c r="F5"/>
    </row>
    <row r="6">
      <c r="A6" t="s">
        <v>44</v>
      </c>
      <c r="B6">
        <v>1</v>
      </c>
      <c r="C6"/>
      <c r="D6" t="s" s="12">
        <v>45</v>
      </c>
      <c r="E6" t="s" s="12"/>
      <c r="F6"/>
    </row>
    <row r="7">
      <c r="A7" t="s">
        <v>44</v>
      </c>
      <c r="B7">
        <v>2</v>
      </c>
      <c r="C7" t="s">
        <v>46</v>
      </c>
      <c r="D7" t="s" s="12">
        <v>47</v>
      </c>
      <c r="E7" t="s" s="12"/>
      <c r="F7"/>
    </row>
    <row r="8">
      <c r="A8" t="s">
        <v>44</v>
      </c>
      <c r="B8">
        <v>3</v>
      </c>
      <c r="C8" t="s">
        <v>38</v>
      </c>
      <c r="D8" t="s" s="12">
        <v>48</v>
      </c>
      <c r="E8" t="s" s="12"/>
      <c r="F8"/>
    </row>
    <row r="9">
      <c r="A9" t="s">
        <v>44</v>
      </c>
      <c r="B9">
        <v>4</v>
      </c>
      <c r="C9" t="s">
        <v>46</v>
      </c>
      <c r="D9" t="s" s="12">
        <v>49</v>
      </c>
      <c r="E9" t="s" s="12"/>
      <c r="F9"/>
    </row>
    <row r="10">
      <c r="A10" t="s">
        <v>44</v>
      </c>
      <c r="B10">
        <v>5</v>
      </c>
      <c r="C10" t="s">
        <v>46</v>
      </c>
      <c r="D10" t="s" s="12">
        <v>50</v>
      </c>
      <c r="E10" t="s" s="12"/>
      <c r="F10"/>
    </row>
    <row r="11">
      <c r="A11" t="s">
        <v>51</v>
      </c>
      <c r="B11">
        <v>1</v>
      </c>
      <c r="C11" t="s">
        <v>52</v>
      </c>
      <c r="D11" t="s" s="12">
        <v>53</v>
      </c>
      <c r="E11" t="s" s="12"/>
      <c r="F11"/>
    </row>
    <row r="12">
      <c r="A12" t="s">
        <v>51</v>
      </c>
      <c r="B12">
        <v>2</v>
      </c>
      <c r="C12" t="s">
        <v>42</v>
      </c>
      <c r="D12" t="s" s="12">
        <v>54</v>
      </c>
      <c r="E12" t="s" s="12"/>
      <c r="F12"/>
    </row>
    <row r="13">
      <c r="A13" t="s">
        <v>51</v>
      </c>
      <c r="B13">
        <v>3</v>
      </c>
      <c r="C13" t="s">
        <v>55</v>
      </c>
      <c r="D13" t="s" s="12">
        <v>56</v>
      </c>
      <c r="E13" t="s" s="12"/>
      <c r="F13"/>
    </row>
    <row r="14">
      <c r="A14" t="s">
        <v>51</v>
      </c>
      <c r="B14">
        <v>4</v>
      </c>
      <c r="C14" t="s">
        <v>38</v>
      </c>
      <c r="D14" t="s" s="12">
        <v>57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36</v>
      </c>
      <c r="C2" t="s">
        <v>62</v>
      </c>
      <c r="D2" s="6">
        <f>'Besoins'!$B$2*2.576</f>
        <v>2.576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'Besoins'!$B$2*1</f>
        <v>1</v>
      </c>
      <c r="E3" t="s">
        <v>3</v>
      </c>
    </row>
    <row r="4">
      <c r="A4">
        <v>1</v>
      </c>
      <c r="B4" t="s">
        <v>64</v>
      </c>
      <c r="C4" t="s">
        <v>62</v>
      </c>
      <c r="D4" s="6">
        <f>'Besoins'!$B$2*0.5</f>
        <v>0.5</v>
      </c>
      <c r="E4" t="s">
        <v>3</v>
      </c>
    </row>
    <row r="5">
      <c r="A5">
        <v>2</v>
      </c>
      <c r="B5" t="s">
        <v>65</v>
      </c>
      <c r="C5" t="s">
        <v>66</v>
      </c>
      <c r="D5" s="6">
        <f>'Besoins'!$B$2*0.2083333333</f>
        <v>0.208333</v>
      </c>
      <c r="E5" t="s">
        <v>18</v>
      </c>
    </row>
    <row r="6">
      <c r="A6">
        <v>2</v>
      </c>
      <c r="B6" t="s">
        <v>67</v>
      </c>
      <c r="C6" t="s">
        <v>68</v>
      </c>
      <c r="D6" s="6">
        <f>'Besoins'!$B$2*0.4166666667</f>
        <v>0.416667</v>
      </c>
      <c r="E6" t="s">
        <v>3</v>
      </c>
    </row>
    <row r="7">
      <c r="A7">
        <v>1</v>
      </c>
      <c r="B7" t="s">
        <v>69</v>
      </c>
      <c r="C7" t="s">
        <v>68</v>
      </c>
      <c r="D7" s="6">
        <f>'Besoins'!$B$2*0.04</f>
        <v>0.04</v>
      </c>
      <c r="E7" t="s">
        <v>3</v>
      </c>
    </row>
    <row r="8">
      <c r="A8">
        <v>1</v>
      </c>
      <c r="B8" t="s">
        <v>70</v>
      </c>
      <c r="C8" t="s">
        <v>68</v>
      </c>
      <c r="D8" s="6">
        <f>'Besoins'!$B$2*0.8</f>
        <v>0.8</v>
      </c>
      <c r="E8" t="s">
        <v>3</v>
      </c>
    </row>
    <row r="9">
      <c r="A9">
        <v>1</v>
      </c>
      <c r="B9" t="s">
        <v>71</v>
      </c>
      <c r="C9" t="s">
        <v>68</v>
      </c>
      <c r="D9" s="6">
        <f>'Besoins'!$B$2*1</f>
        <v>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"C85.MOUS.BANAN · PAT.MOUSSES · référence : "&amp;Besoins!B3&amp;" "&amp;Besoins!C3&amp;" · multiplicateur réglable sur la feuille ""Besoins"""</f>
        <v>C85.MOUS.BANAN · PAT.MOUSSES · référence : 2,576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Procedure!D2</f>
        <v>Faire pour 500gr de Meringue Italienne avec 40gr de feuilles de gélatine ramollie</v>
      </c>
      <c r="C5"/>
      <c r="D5"/>
    </row>
    <row r="6">
      <c r="A6" t="s" s="15">
        <v>75</v>
      </c>
      <c r="B6" t="str" s="12">
        <f>"[BATTRE] "&amp;Procedure!D3</f>
        <v>[BATTRE] Battre 800ml de crème fraîche</v>
      </c>
      <c r="C6"/>
      <c r="D6"/>
    </row>
    <row r="7">
      <c r="A7" t="s" s="15">
        <v>76</v>
      </c>
      <c r="B7" t="str" s="12">
        <f>"[MÉLANGER] "&amp;Procedure!D4</f>
        <v>[MÉLANGER] Mélanger avec 1kg de pulpe de banane, 75ml de jus de citron et 100ml de rhum</v>
      </c>
      <c r="C7"/>
      <c r="D7"/>
    </row>
    <row r="8">
      <c r="A8" t="s" s="15">
        <v>77</v>
      </c>
      <c r="B8" t="str" s="12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4">
        <v>78</v>
      </c>
      <c r="B10"/>
      <c r="C10"/>
      <c r="D10"/>
    </row>
    <row r="11">
      <c r="A11" t="s" s="15">
        <v>74</v>
      </c>
      <c r="B11" t="str" s="12">
        <f>Procedure!D6</f>
        <v>Faire la Meringue Italienne</v>
      </c>
      <c r="C11"/>
      <c r="D11"/>
    </row>
    <row r="12">
      <c r="A12" t="s" s="15">
        <v>75</v>
      </c>
      <c r="B12" t="str" s="12">
        <f>"[INTRODUIRE] "&amp;Procedure!D7</f>
        <v>[INTRODUIRE] Introduire les feuilles de gélatine ramollies à l'eau froide, laisser refroidir sans bloquer</v>
      </c>
      <c r="C12"/>
      <c r="D12"/>
    </row>
    <row r="13">
      <c r="A13" t="s" s="15">
        <v>76</v>
      </c>
      <c r="B13" t="str" s="12">
        <f>"[BATTRE] "&amp;Procedure!D8</f>
        <v>[BATTRE] Battre la crème fraîche à la main</v>
      </c>
      <c r="C13"/>
      <c r="D13"/>
    </row>
    <row r="14">
      <c r="A14" t="s" s="15">
        <v>77</v>
      </c>
      <c r="B14" t="str" s="12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5">
        <v>79</v>
      </c>
      <c r="B15" t="str" s="12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4">
        <v>80</v>
      </c>
      <c r="B17"/>
      <c r="C17"/>
      <c r="D17"/>
    </row>
    <row r="18">
      <c r="A18" t="s" s="15">
        <v>74</v>
      </c>
      <c r="B18" t="str" s="12">
        <f>"[CUIRE] "&amp;Procedure!D11</f>
        <v>[CUIRE] Cuire à 121°C : 1800gr de sucre avec 450ml d'eau</v>
      </c>
      <c r="C18"/>
      <c r="D18"/>
    </row>
    <row r="19">
      <c r="A19" t="s" s="15">
        <v>75</v>
      </c>
      <c r="B19" t="str" s="12">
        <f>"[MONTER] "&amp;Procedure!D12</f>
        <v>[MONTER] Monter 1000ml de blancs d'œufs avec 200gr de sucre</v>
      </c>
      <c r="C19"/>
      <c r="D19"/>
    </row>
    <row r="20">
      <c r="A20" t="s" s="15">
        <v>76</v>
      </c>
      <c r="B20" t="str" s="12">
        <f>"[VERSER] "&amp;Procedure!D13</f>
        <v>[VERSER] Verser le sucre cuit en filet sur les blancs montés</v>
      </c>
      <c r="C20"/>
      <c r="D20"/>
    </row>
    <row r="21">
      <c r="A21" t="s" s="15">
        <v>77</v>
      </c>
      <c r="B21" t="str" s="12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81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2026-08-01T00:42:03Z</dcterms:created>
  <dc:title>Mousse Banane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2026-08-01T00:42:03Z</dcterms:modified>
  <cp:revision>1</cp:revision>
</cp:coreProperties>
</file>