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<sst xmlns="http://schemas.openxmlformats.org/spreadsheetml/2006/main" count="102" uniqueCount="102">
  <si>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</si>
  <si>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</si>
  <si>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</si>
  <si>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</si>
  <si>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</si>
  <si>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</si>
  <si>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</si>
  <si>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</si>
  <si>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</si>
  <si>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</si>
  <si>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</si>
  <si>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</si>
  <si>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</si>
  <si>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</si>
  <si>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</si>
  <si>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</si>
  <si>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</si>
  <si>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</si>
  <si>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</si>
  <si>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</si>
  <si>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</si>
  <si>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</si>
  <si>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</si>
  <si>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</si>
  <si>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</si>
  <si>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</si>
  <si>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</si>
  <si>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</si>
  <si>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</si>
  <si>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</si>
  <si>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</si>
  <si>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</si>
  <si>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</si>
  <si>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</si>
  <si>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</si>
  <si>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</si>
  <si>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</si>
  <si>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</si>
  <si>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</si>
  <si>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</si>
  <si>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</si>
  <si>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</si>
  <si>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</si>
  <si>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</si>
  <si>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</si>
  <si>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</si>
  <si>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</si>
  <si>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</si>
  <si>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</si>
  <si>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</si>
  <si>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</si>
  <si>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</si>
  <si>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</si>
  <si>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</si>
  <si>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</si>
  <si>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</si>
  <si>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</si>
  <si>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</si>
  <si>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</si>
  <si>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</si>
  <si>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</si>
  <si>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</si>
  <si>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</si>
  <si>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</si>
  <si>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</si>
  <si>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</si>
  <si>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</si>
  <si>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</si>
  <si>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</si>
  <si>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</si>
  <si>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</si>
  <si>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</si>
  <si>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</si>
  <si>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</si>
  <si>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</si>
  <si>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</si>
  <si>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</si>
  <si>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</si>
  <si>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</si>
  <si>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</si>
  <si>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</si>
  <si>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 xml:space="preserve">    ↳ MOUSSE AU CHOCOLAT (BAC)</t>
  </si>
  <si>
    <t xml:space="preserve">        ↳ MOUSSE AU CHOCOLAT (B)</t>
  </si>
  <si>
    <t xml:space="preserve">            ↳ CREME FRAOECHE</t>
  </si>
  <si>
    <t xml:space="preserve">            ↳ JAUNE D'OEUF (P) (conv.)</t>
  </si>
  <si>
    <t xml:space="preserve">            ↳ CHOCOLAT 835</t>
  </si>
  <si>
    <t xml:space="preserve">            ↳ BLANC D'OEUF (P) (conv.)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</si>
  <si>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</si>
  <si>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</si>
  <si>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</si>
  <si>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</si>
  <si>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</si>
  <si>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Fiche technique — FORET NOIRE (40 * 60 CM.)</t>
  </si>
  <si>
    <t>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</si>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</sst>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9">
        <f>E8*3.9477</f>
        <v>1.57908</v>
      </c>
    </row>
    <row r="9">
      <c r="A9" t="s" s="8">
        <v>18</v>
      </c>
      <c r="B9" t="s">
        <v>19</v>
      </c>
      <c r="C9" t="s">
        <v>20</v>
      </c>
      <c r="D9" s="4">
        <v>0.27</v>
      </c>
      <c r="E9" s="6">
        <f>D9*$B$2</f>
        <v>0.27</v>
      </c>
      <c r="F9" t="s">
        <v>15</v>
      </c>
      <c r="G9" s="9">
        <f>E9*0.022064</f>
        <v>0.005957</v>
      </c>
    </row>
    <row r="10">
      <c r="A10" t="s" s="8">
        <v>21</v>
      </c>
      <c r="B10" t="s">
        <v>22</v>
      </c>
      <c r="C10" t="s">
        <v>20</v>
      </c>
      <c r="D10" s="4">
        <v>0.108</v>
      </c>
      <c r="E10" s="6">
        <f>D10*$B$2</f>
        <v>0.108</v>
      </c>
      <c r="F10" t="s">
        <v>15</v>
      </c>
      <c r="G10" s="9">
        <f>E10*0.7883</f>
        <v>0.085136</v>
      </c>
    </row>
    <row r="11">
      <c r="A11" t="s" s="8">
        <v>23</v>
      </c>
      <c r="B11" t="s">
        <v>24</v>
      </c>
      <c r="C11" t="s">
        <v>25</v>
      </c>
      <c r="D11" s="4">
        <v>1.973362</v>
      </c>
      <c r="E11" s="6">
        <f>D11*$B$2</f>
        <v>1.973362</v>
      </c>
      <c r="F11" t="s">
        <v>26</v>
      </c>
      <c r="G11" s="9">
        <f>E11*2.5334997732</f>
        <v>4.999512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E12*4.4125</f>
        <v>4.4125</v>
      </c>
    </row>
    <row r="13">
      <c r="A13" t="s" s="8">
        <v>30</v>
      </c>
      <c r="B13" t="s">
        <v>31</v>
      </c>
      <c r="C13" t="s">
        <v>32</v>
      </c>
      <c r="D13" s="4">
        <v>21.846154</v>
      </c>
      <c r="E13" s="6">
        <f>D13*$B$2</f>
        <v>21.846154</v>
      </c>
      <c r="F13" t="s">
        <v>3</v>
      </c>
      <c r="G13" s="9">
        <f>E13*0.2699999981</f>
        <v>5.898462</v>
      </c>
    </row>
    <row r="14">
      <c r="A14" t="s" s="8">
        <v>33</v>
      </c>
      <c r="B14" t="s">
        <v>34</v>
      </c>
      <c r="C14" t="s">
        <v>35</v>
      </c>
      <c r="D14" s="4">
        <v>0.15</v>
      </c>
      <c r="E14" s="6">
        <f>D14*$B$2</f>
        <v>0.15</v>
      </c>
      <c r="F14" t="s">
        <v>26</v>
      </c>
      <c r="G14" s="9">
        <f>E14*13.2127</f>
        <v>1.981905</v>
      </c>
    </row>
    <row r="15">
      <c r="A15" t="s" s="8">
        <v>36</v>
      </c>
      <c r="B15" t="s">
        <v>37</v>
      </c>
      <c r="C15" t="s">
        <v>38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0.6271</v>
      </c>
      <c r="E18" s="6">
        <f>D18*$B$2</f>
        <v>0.6271</v>
      </c>
      <c r="F18" t="s">
        <v>15</v>
      </c>
      <c r="G18" s="9">
        <f>E18*0.9499995684</f>
        <v>0.595745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54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'Besoins'!$B$2*3</f>
        <v>3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'Besoins'!$B$2*1.98</f>
        <v>1.98</v>
      </c>
      <c r="E4" t="s">
        <v>15</v>
      </c>
    </row>
    <row r="5">
      <c r="A5">
        <v>3</v>
      </c>
      <c r="B5" t="s">
        <v>69</v>
      </c>
      <c r="C5" t="s">
        <v>70</v>
      </c>
      <c r="D5" s="6">
        <f>'Besoins'!$B$2*18</f>
        <v>18</v>
      </c>
      <c r="E5" t="s">
        <v>3</v>
      </c>
    </row>
    <row r="6">
      <c r="A6">
        <v>3</v>
      </c>
      <c r="B6" t="s">
        <v>71</v>
      </c>
      <c r="C6" t="s">
        <v>72</v>
      </c>
      <c r="D6" s="6">
        <f>'Besoins'!$B$2*0.45</f>
        <v>0.45</v>
      </c>
      <c r="E6" t="s">
        <v>15</v>
      </c>
    </row>
    <row r="7">
      <c r="A7">
        <v>3</v>
      </c>
      <c r="B7" t="s">
        <v>73</v>
      </c>
      <c r="C7" t="s">
        <v>72</v>
      </c>
      <c r="D7" s="6">
        <f>'Besoins'!$B$2*0.27</f>
        <v>0.27</v>
      </c>
      <c r="E7" t="s">
        <v>15</v>
      </c>
    </row>
    <row r="8">
      <c r="A8">
        <v>3</v>
      </c>
      <c r="B8" t="s">
        <v>74</v>
      </c>
      <c r="C8" t="s">
        <v>72</v>
      </c>
      <c r="D8" s="6">
        <f>'Besoins'!$B$2*0.108</f>
        <v>0.108</v>
      </c>
      <c r="E8" t="s">
        <v>15</v>
      </c>
    </row>
    <row r="9">
      <c r="A9">
        <v>3</v>
      </c>
      <c r="B9" t="s">
        <v>75</v>
      </c>
      <c r="C9" t="s">
        <v>72</v>
      </c>
      <c r="D9" s="6">
        <f>'Besoins'!$B$2*0.072</f>
        <v>0.072</v>
      </c>
      <c r="E9" t="s">
        <v>15</v>
      </c>
    </row>
    <row r="10">
      <c r="A10">
        <v>2</v>
      </c>
      <c r="B10" t="s">
        <v>76</v>
      </c>
      <c r="C10" t="s">
        <v>72</v>
      </c>
      <c r="D10" s="6">
        <f>'Besoins'!$B$2*3</f>
        <v>3</v>
      </c>
      <c r="E10" t="s">
        <v>3</v>
      </c>
    </row>
    <row r="11">
      <c r="A11">
        <v>1</v>
      </c>
      <c r="B11" t="s">
        <v>77</v>
      </c>
      <c r="C11" t="s">
        <v>66</v>
      </c>
      <c r="D11" s="6">
        <f>'Besoins'!$B$2*0.45</f>
        <v>0.45</v>
      </c>
      <c r="E11" t="s">
        <v>26</v>
      </c>
    </row>
    <row r="12">
      <c r="A12">
        <v>2</v>
      </c>
      <c r="B12" t="s">
        <v>78</v>
      </c>
      <c r="C12" t="s">
        <v>72</v>
      </c>
      <c r="D12" s="6">
        <f>'Besoins'!$B$2*0.15</f>
        <v>0.15</v>
      </c>
      <c r="E12" t="s">
        <v>26</v>
      </c>
    </row>
    <row r="13">
      <c r="A13">
        <v>2</v>
      </c>
      <c r="B13" t="s">
        <v>79</v>
      </c>
      <c r="C13" t="s">
        <v>66</v>
      </c>
      <c r="D13" s="6">
        <f>'Besoins'!$B$2*0.3</f>
        <v>0.3</v>
      </c>
      <c r="E13" t="s">
        <v>26</v>
      </c>
    </row>
    <row r="14">
      <c r="A14">
        <v>3</v>
      </c>
      <c r="B14" t="s">
        <v>80</v>
      </c>
      <c r="C14" t="s">
        <v>72</v>
      </c>
      <c r="D14" s="6">
        <f>'Besoins'!$B$2*0.3</f>
        <v>0.3</v>
      </c>
      <c r="E14" t="s">
        <v>15</v>
      </c>
    </row>
    <row r="15">
      <c r="A15">
        <v>1</v>
      </c>
      <c r="B15" t="s">
        <v>81</v>
      </c>
      <c r="C15" t="s">
        <v>66</v>
      </c>
      <c r="D15" s="6">
        <f>'Besoins'!$B$2*1</f>
        <v>1</v>
      </c>
      <c r="E15" t="s">
        <v>3</v>
      </c>
    </row>
    <row r="16">
      <c r="A16">
        <v>2</v>
      </c>
      <c r="B16" t="s">
        <v>82</v>
      </c>
      <c r="C16" t="s">
        <v>66</v>
      </c>
      <c r="D16" s="6">
        <f>'Besoins'!$B$2*1</f>
        <v>1</v>
      </c>
      <c r="E16" t="s">
        <v>15</v>
      </c>
    </row>
    <row r="17">
      <c r="A17">
        <v>3</v>
      </c>
      <c r="B17" t="s">
        <v>83</v>
      </c>
      <c r="C17" t="s">
        <v>72</v>
      </c>
      <c r="D17" s="6">
        <f>'Besoins'!$B$2*0.4807692308</f>
        <v>0.480769</v>
      </c>
      <c r="E17" t="s">
        <v>26</v>
      </c>
    </row>
    <row r="18">
      <c r="A18">
        <v>3</v>
      </c>
      <c r="B18" t="s">
        <v>84</v>
      </c>
      <c r="C18" t="s">
        <v>70</v>
      </c>
      <c r="D18" s="6">
        <f>'Besoins'!$B$2*3.8461538462</f>
        <v>3.846154</v>
      </c>
      <c r="E18" t="s">
        <v>3</v>
      </c>
    </row>
    <row r="19">
      <c r="A19">
        <v>3</v>
      </c>
      <c r="B19" t="s">
        <v>85</v>
      </c>
      <c r="C19" t="s">
        <v>72</v>
      </c>
      <c r="D19" s="6">
        <f>'Besoins'!$B$2*0.25</f>
        <v>0.25</v>
      </c>
      <c r="E19" t="s">
        <v>15</v>
      </c>
    </row>
    <row r="20">
      <c r="A20">
        <v>3</v>
      </c>
      <c r="B20" t="s">
        <v>86</v>
      </c>
      <c r="C20" t="s">
        <v>70</v>
      </c>
      <c r="D20" s="6">
        <f>'Besoins'!$B$2*3.8461538462</f>
        <v>3.846154</v>
      </c>
      <c r="E20" t="s">
        <v>3</v>
      </c>
    </row>
    <row r="21">
      <c r="A21">
        <v>3</v>
      </c>
      <c r="B21" t="s">
        <v>71</v>
      </c>
      <c r="C21" t="s">
        <v>72</v>
      </c>
      <c r="D21" s="6">
        <f>'Besoins'!$B$2*0.0576923077</f>
        <v>0.057692</v>
      </c>
      <c r="E21" t="s">
        <v>15</v>
      </c>
    </row>
    <row r="22">
      <c r="A22">
        <v>1</v>
      </c>
      <c r="B22" t="s">
        <v>87</v>
      </c>
      <c r="C22" t="s">
        <v>66</v>
      </c>
      <c r="D22" s="6">
        <f>'Besoins'!$B$2*1.612</f>
        <v>1.612</v>
      </c>
      <c r="E22" t="s">
        <v>15</v>
      </c>
    </row>
    <row r="23">
      <c r="A23">
        <v>2</v>
      </c>
      <c r="B23" t="s">
        <v>88</v>
      </c>
      <c r="C23" t="s">
        <v>72</v>
      </c>
      <c r="D23" s="6">
        <f>'Besoins'!$B$2*1.4925925926</f>
        <v>1.492593</v>
      </c>
      <c r="E23" t="s">
        <v>26</v>
      </c>
    </row>
    <row r="24">
      <c r="A24">
        <v>2</v>
      </c>
      <c r="B24" t="s">
        <v>89</v>
      </c>
      <c r="C24" t="s">
        <v>72</v>
      </c>
      <c r="D24" s="6">
        <f>'Besoins'!$B$2*0.1194074074</f>
        <v>0.119407</v>
      </c>
      <c r="E24" t="s">
        <v>15</v>
      </c>
    </row>
    <row r="25">
      <c r="A25">
        <v>1</v>
      </c>
      <c r="B25" t="s">
        <v>90</v>
      </c>
      <c r="C25" t="s">
        <v>72</v>
      </c>
      <c r="D25" s="6">
        <f>'Besoins'!$B$2*1</f>
        <v>1</v>
      </c>
      <c r="E25" t="s">
        <v>3</v>
      </c>
    </row>
    <row r="26">
      <c r="A26">
        <v>1</v>
      </c>
      <c r="B26" t="s">
        <v>91</v>
      </c>
      <c r="C26" t="s">
        <v>72</v>
      </c>
      <c r="D26" s="6">
        <f>'Besoins'!$B$2*0.4</f>
        <v>0.4</v>
      </c>
      <c r="E2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"00000888 · PAT.GATEAUX · référence : "&amp;Besoins!B3&amp;" "&amp;Besoins!C3&amp;" · multiplicateur réglable sur la feuille ""Besoins"""</f>
        <v>00000888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101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2026-08-01T03:48:15Z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2026-08-01T03:48:15Z</dcterms:modified>
  <cp:revision>1</cp:revision>
</cp:coreProperties>
</file>