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<sst xmlns="http://schemas.openxmlformats.org/spreadsheetml/2006/main" count="106" uniqueCount="106">
  <si>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</si>
  <si>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</si>
  <si>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</si>
  <si>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</si>
  <si>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</si>
  <si>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</si>
  <si>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</si>
  <si>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</si>
  <si>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</si>
  <si>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</si>
  <si>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</si>
  <si>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</si>
  <si>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</si>
  <si>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</si>
  <si>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</si>
  <si>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</si>
  <si>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</si>
  <si>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</si>
  <si>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</si>
  <si>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</si>
  <si>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</si>
  <si>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</si>
  <si>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</si>
  <si>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</si>
  <si>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</si>
  <si>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</si>
  <si>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</si>
  <si>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</si>
  <si>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</si>
  <si>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</si>
  <si>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</si>
  <si>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</si>
  <si>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</si>
  <si>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</si>
  <si>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</si>
  <si>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</si>
  <si>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</si>
  <si>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</si>
  <si>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</si>
  <si>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Recette</t>
  </si>
  <si>
    <t>#</t>
  </si>
  <si>
    <t>Verbe</t>
  </si>
  <si>
    <t>Étape</t>
  </si>
  <si>
    <t>Précision technique</t>
  </si>
  <si>
    <t>Durée</t>
  </si>
  <si>
    <t>Glace de Volaille</t>
  </si>
  <si>
    <t>RÉDUIRE</t>
  </si>
  <si>
    <t>Réduire le fond brun de volaille réduit à très faible ébullition, en écumant régulièrement, jusqu'à consistance nappante et fixe (test de la spatule).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</si>
  <si>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</si>
  <si>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</si>
  <si>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</si>
  <si>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</si>
  <si>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</si>
  <si>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</si>
  <si>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</si>
  <si>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</si>
  <si>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</si>
  <si>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</si>
  <si>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</si>
  <si>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</si>
  <si>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</si>
  <si>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</si>
  <si>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</si>
  <si>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</si>
  <si>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</si>
  <si>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</si>
  <si>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</si>
  <si>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</si>
  <si>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</si>
  <si>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</si>
  <si>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</si>
  <si>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</si>
  <si>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</si>
  <si>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</si>
  <si>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</si>
  <si>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</si>
  <si>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</si>
  <si>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</si>
  <si>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</si>
  <si>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</si>
  <si>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</si>
  <si>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</si>
  <si>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</si>
  <si>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Volaille (réduit)</t>
  </si>
  <si>
    <t xml:space="preserve">        ↳ Fond Brun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</si>
  <si>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</si>
  <si>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</si>
  <si>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</si>
  <si>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</si>
  <si>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</si>
  <si>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</si>
  <si>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</si>
  <si>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</si>
  <si>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</si>
  <si>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</si>
  <si>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>Fiche technique — Glace de Volaille</t>
  </si>
  <si>
    <t>Glace de Volaille  GLACE-VOLAI</t>
  </si>
  <si>
    <t>1.</t>
  </si>
  <si>
    <t>↳ Fond Brun de Volaille (réduit)  FOND-BVOL-RED</t>
  </si>
  <si>
    <t>2.</t>
  </si>
  <si>
    <t>3.</t>
  </si>
  <si>
    <t>4.</t>
  </si>
  <si>
    <t>5.</t>
  </si>
  <si>
    <t>↳ Fond Brun de Volaille  00002623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</si>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</sst>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</v>
      </c>
      <c r="C3" t="s" s="5">
        <v>3</v>
      </c>
      <c r="D3"/>
      <c r="E3"/>
      <c r="F3"/>
    </row>
    <row r="4">
      <c r="A4" t="s">
        <v>4</v>
      </c>
      <c r="B4" s="6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 s="8">
        <v>15</v>
      </c>
      <c r="B8" t="s">
        <v>16</v>
      </c>
      <c r="C8" t="s">
        <v>17</v>
      </c>
      <c r="D8" s="4">
        <v>0.006667</v>
      </c>
      <c r="E8" s="6">
        <f>D8*$B$2</f>
        <v>0.006667</v>
      </c>
      <c r="F8">
        <v>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0.000333</v>
      </c>
      <c r="E9" s="6">
        <f>D9*$B$2</f>
        <v>0.000333</v>
      </c>
      <c r="F9" t="s">
        <v>21</v>
      </c>
      <c r="G9" s="9">
        <f>E9*14.014014014</f>
        <v>0.004667</v>
      </c>
    </row>
    <row r="10">
      <c r="A10" t="s">
        <v>22</v>
      </c>
      <c r="B10" t="s">
        <v>23</v>
      </c>
      <c r="C10" t="s">
        <v>24</v>
      </c>
      <c r="D10" s="4">
        <v>0.033333</v>
      </c>
      <c r="E10" s="6">
        <f>D10*$B$2</f>
        <v>0.033333</v>
      </c>
      <c r="F10" t="s">
        <v>25</v>
      </c>
      <c r="G10" s="9">
        <f>E10*1.8000180002</f>
        <v>0.06</v>
      </c>
    </row>
    <row r="11">
      <c r="A11" t="s">
        <v>26</v>
      </c>
      <c r="B11" t="s">
        <v>27</v>
      </c>
      <c r="C11" t="s">
        <v>24</v>
      </c>
      <c r="D11" s="4">
        <v>0.033333</v>
      </c>
      <c r="E11" s="6">
        <f>D11*$B$2</f>
        <v>0.033333</v>
      </c>
      <c r="F11" t="s">
        <v>21</v>
      </c>
      <c r="G11" s="9">
        <f>E11*0.400004</f>
        <v>0.013333</v>
      </c>
    </row>
    <row r="12">
      <c r="A12" t="s">
        <v>28</v>
      </c>
      <c r="B12" t="s">
        <v>29</v>
      </c>
      <c r="C12" t="s">
        <v>30</v>
      </c>
      <c r="D12" s="4">
        <v>0.000333</v>
      </c>
      <c r="E12" s="6">
        <f>D12*$B$2</f>
        <v>0.000333</v>
      </c>
      <c r="F12" t="s">
        <v>21</v>
      </c>
      <c r="G12" s="9">
        <f>E12*0.3503503504</f>
        <v>0.000117</v>
      </c>
    </row>
    <row r="13">
      <c r="A13" t="s" s="8">
        <v>31</v>
      </c>
      <c r="B13" t="s">
        <v>32</v>
      </c>
      <c r="C13" t="s">
        <v>33</v>
      </c>
      <c r="D13" s="4">
        <v>0.333333</v>
      </c>
      <c r="E13" s="6">
        <f>D13*$B$2</f>
        <v>0.333333</v>
      </c>
      <c r="F13" t="s">
        <v>21</v>
      </c>
      <c r="G13" s="9">
        <f>E13*2.5000025</f>
        <v>0.833333</v>
      </c>
    </row>
    <row r="14">
      <c r="A14" t="s" s="8">
        <v>34</v>
      </c>
      <c r="B14" t="s">
        <v>35</v>
      </c>
      <c r="C14" t="s">
        <v>33</v>
      </c>
      <c r="D14" s="4">
        <v>0.333333</v>
      </c>
      <c r="E14" s="6">
        <f>D14*$B$2</f>
        <v>0.333333</v>
      </c>
      <c r="F14" t="s">
        <v>21</v>
      </c>
      <c r="G14" s="9">
        <f>E14*1.8000018</f>
        <v>0.6</v>
      </c>
    </row>
    <row r="15">
      <c r="A15" t="s" s="8">
        <v>36</v>
      </c>
      <c r="B15" t="s">
        <v>37</v>
      </c>
      <c r="C15" t="s">
        <v>33</v>
      </c>
      <c r="D15" s="4">
        <v>0.000333</v>
      </c>
      <c r="E15" s="6">
        <f>D15*$B$2</f>
        <v>0.000333</v>
      </c>
      <c r="F15" t="s">
        <v>21</v>
      </c>
      <c r="G15" s="9">
        <f>E15*3.2032032032</f>
        <v>0.001067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48</v>
      </c>
      <c r="B3">
        <v>1</v>
      </c>
      <c r="C3" t="s">
        <v>49</v>
      </c>
      <c r="D3" t="s" s="12">
        <v>50</v>
      </c>
      <c r="E3" t="s" s="12"/>
      <c r="F3"/>
    </row>
    <row r="4">
      <c r="A4" t="s">
        <v>48</v>
      </c>
      <c r="B4">
        <v>2</v>
      </c>
      <c r="C4" t="s">
        <v>51</v>
      </c>
      <c r="D4" t="s" s="12">
        <v>52</v>
      </c>
      <c r="E4" t="s" s="12"/>
      <c r="F4"/>
    </row>
    <row r="5">
      <c r="A5" t="s">
        <v>48</v>
      </c>
      <c r="B5">
        <v>3</v>
      </c>
      <c r="C5" t="s">
        <v>53</v>
      </c>
      <c r="D5" t="s" s="12">
        <v>54</v>
      </c>
      <c r="E5" t="s" s="12"/>
      <c r="F5"/>
    </row>
    <row r="6">
      <c r="A6" t="s">
        <v>48</v>
      </c>
      <c r="B6">
        <v>4</v>
      </c>
      <c r="C6" t="s">
        <v>55</v>
      </c>
      <c r="D6" t="s" s="12">
        <v>56</v>
      </c>
      <c r="E6" t="s" s="12"/>
      <c r="F6"/>
    </row>
    <row r="7">
      <c r="A7" t="s">
        <v>48</v>
      </c>
      <c r="B7">
        <v>5</v>
      </c>
      <c r="C7" t="s">
        <v>57</v>
      </c>
      <c r="D7" t="s" s="12">
        <v>58</v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>
        <v>62</v>
      </c>
      <c r="F8"/>
    </row>
    <row r="9">
      <c r="A9" t="s">
        <v>59</v>
      </c>
      <c r="B9">
        <v>2</v>
      </c>
      <c r="C9" t="s">
        <v>63</v>
      </c>
      <c r="D9" t="s" s="12">
        <v>64</v>
      </c>
      <c r="E9" t="s" s="12">
        <v>65</v>
      </c>
      <c r="F9"/>
    </row>
    <row r="10">
      <c r="A10" t="s">
        <v>59</v>
      </c>
      <c r="B10">
        <v>3</v>
      </c>
      <c r="C10" t="s">
        <v>66</v>
      </c>
      <c r="D10" t="s" s="12">
        <v>67</v>
      </c>
      <c r="E10" t="s" s="12">
        <v>68</v>
      </c>
      <c r="F10"/>
    </row>
    <row r="11">
      <c r="A11" t="s">
        <v>59</v>
      </c>
      <c r="B11">
        <v>4</v>
      </c>
      <c r="C11" t="s">
        <v>69</v>
      </c>
      <c r="D11" t="s" s="12">
        <v>70</v>
      </c>
      <c r="E11" t="s" s="12">
        <v>71</v>
      </c>
      <c r="F11"/>
    </row>
    <row r="12">
      <c r="A12" t="s">
        <v>59</v>
      </c>
      <c r="B12">
        <v>5</v>
      </c>
      <c r="C12" t="s">
        <v>72</v>
      </c>
      <c r="D12" t="s" s="12">
        <v>73</v>
      </c>
      <c r="E12" t="s" s="12">
        <v>74</v>
      </c>
      <c r="F12"/>
    </row>
    <row r="13">
      <c r="A13" t="s">
        <v>59</v>
      </c>
      <c r="B13">
        <v>6</v>
      </c>
      <c r="C13" t="s">
        <v>75</v>
      </c>
      <c r="D13" t="s" s="12">
        <v>76</v>
      </c>
      <c r="E13" t="s" s="12">
        <v>77</v>
      </c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45</v>
      </c>
      <c r="C2" t="s">
        <v>82</v>
      </c>
      <c r="D2" s="6">
        <f>'Besoins'!$B$2*0.1</f>
        <v>0.1</v>
      </c>
      <c r="E2" t="s">
        <v>3</v>
      </c>
    </row>
    <row r="3">
      <c r="A3">
        <v>1</v>
      </c>
      <c r="B3" t="s">
        <v>83</v>
      </c>
      <c r="C3" t="s">
        <v>82</v>
      </c>
      <c r="D3" s="6">
        <f>'Besoins'!$B$2*1</f>
        <v>1</v>
      </c>
      <c r="E3" t="s">
        <v>3</v>
      </c>
    </row>
    <row r="4">
      <c r="A4">
        <v>2</v>
      </c>
      <c r="B4" t="s">
        <v>84</v>
      </c>
      <c r="C4" t="s">
        <v>82</v>
      </c>
      <c r="D4" s="6">
        <f>'Besoins'!$B$2*1</f>
        <v>1</v>
      </c>
      <c r="E4" t="s">
        <v>3</v>
      </c>
    </row>
    <row r="5">
      <c r="A5">
        <v>3</v>
      </c>
      <c r="B5" t="s">
        <v>85</v>
      </c>
      <c r="C5" t="s">
        <v>86</v>
      </c>
      <c r="D5" s="6">
        <f>'Besoins'!$B$2*1</f>
        <v>1</v>
      </c>
      <c r="E5" t="s">
        <v>3</v>
      </c>
    </row>
    <row r="6">
      <c r="A6">
        <v>3</v>
      </c>
      <c r="B6" t="s">
        <v>87</v>
      </c>
      <c r="C6" t="s">
        <v>86</v>
      </c>
      <c r="D6" s="6">
        <f>'Besoins'!$B$2*0.3333333333</f>
        <v>0.333333</v>
      </c>
      <c r="E6" t="s">
        <v>21</v>
      </c>
    </row>
    <row r="7">
      <c r="A7">
        <v>3</v>
      </c>
      <c r="B7" t="s">
        <v>88</v>
      </c>
      <c r="C7" t="s">
        <v>86</v>
      </c>
      <c r="D7" s="6">
        <f>'Besoins'!$B$2*0.3333333333</f>
        <v>0.333333</v>
      </c>
      <c r="E7" t="s">
        <v>21</v>
      </c>
    </row>
    <row r="8">
      <c r="A8">
        <v>3</v>
      </c>
      <c r="B8" t="s">
        <v>89</v>
      </c>
      <c r="C8" t="s">
        <v>86</v>
      </c>
      <c r="D8" s="6">
        <f>'Besoins'!$B$2*0.0003333333</f>
        <v>0.000333</v>
      </c>
      <c r="E8" t="s">
        <v>21</v>
      </c>
    </row>
    <row r="9">
      <c r="A9">
        <v>3</v>
      </c>
      <c r="B9" t="s">
        <v>90</v>
      </c>
      <c r="C9" t="s">
        <v>86</v>
      </c>
      <c r="D9" s="6">
        <f>'Besoins'!$B$2*0.0333333333</f>
        <v>0.033333</v>
      </c>
      <c r="E9" t="s">
        <v>21</v>
      </c>
    </row>
    <row r="10">
      <c r="A10">
        <v>3</v>
      </c>
      <c r="B10" t="s">
        <v>91</v>
      </c>
      <c r="C10" t="s">
        <v>86</v>
      </c>
      <c r="D10" s="6">
        <f>'Besoins'!$B$2*0.0333333333</f>
        <v>0.033333</v>
      </c>
      <c r="E10" t="s">
        <v>21</v>
      </c>
    </row>
    <row r="11">
      <c r="A11">
        <v>3</v>
      </c>
      <c r="B11" t="s">
        <v>92</v>
      </c>
      <c r="C11" t="s">
        <v>86</v>
      </c>
      <c r="D11" s="6">
        <f>'Besoins'!$B$2*0.0066666667</f>
        <v>0.006667</v>
      </c>
      <c r="E11" t="s">
        <v>21</v>
      </c>
    </row>
    <row r="12">
      <c r="A12">
        <v>3</v>
      </c>
      <c r="B12" t="s">
        <v>93</v>
      </c>
      <c r="C12" t="s">
        <v>86</v>
      </c>
      <c r="D12" s="6">
        <f>'Besoins'!$B$2*0.0003333333</f>
        <v>0.000333</v>
      </c>
      <c r="E12" t="s">
        <v>21</v>
      </c>
    </row>
    <row r="13">
      <c r="A13">
        <v>3</v>
      </c>
      <c r="B13" t="s">
        <v>94</v>
      </c>
      <c r="C13" t="s">
        <v>86</v>
      </c>
      <c r="D13" s="6">
        <f>'Besoins'!$B$2*0.0003333333</f>
        <v>0.000333</v>
      </c>
      <c r="E13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"GLACE-VOLAI · CUI.FONDS.GLACES · référence : "&amp;Besoins!B3&amp;" "&amp;Besoins!C3&amp;" · multiplicateur réglable sur la feuille ""Besoins"""</f>
        <v>GLACE-VOLAI · CUI.FONDS.GLACES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"[RÉDUIRE] "&amp;Procedure!D2</f>
        <v>[RÉDUIRE] Réduire le fond brun de volaille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 t="s" s="15">
        <v>97</v>
      </c>
      <c r="B8" t="str" s="12">
        <f>"[ÉCUMER] "&amp;Procedure!D3</f>
        <v>[ÉCUMER] Porter à ébullition, écumer soigneusement</v>
      </c>
      <c r="C8"/>
      <c r="D8"/>
    </row>
    <row r="9">
      <c r="A9" t="s" s="15">
        <v>99</v>
      </c>
      <c r="B9" t="str" s="12">
        <f>"[PASSER] "&amp;Procedure!D4</f>
        <v>[PASSER] Passer le fond brun de volaille au chinois sans fouler</v>
      </c>
      <c r="C9"/>
      <c r="D9"/>
    </row>
    <row r="10">
      <c r="A10" t="s" s="15">
        <v>100</v>
      </c>
      <c r="B10" t="str" s="12">
        <f>"[REFROIDIR] "&amp;Procedure!D5</f>
        <v>[REFROIDIR] Refroidir rapidement le fond</v>
      </c>
      <c r="C10"/>
      <c r="D10"/>
    </row>
    <row r="11">
      <c r="A11" t="s" s="15">
        <v>101</v>
      </c>
      <c r="B11" t="str" s="12">
        <f>"[DÉGRAISSER] "&amp;Procedure!D6</f>
        <v>[DÉGRAISSER] Dégraisser et dépouiller aussi souvent que nécessaire</v>
      </c>
      <c r="C11"/>
      <c r="D11"/>
    </row>
    <row r="12">
      <c r="A12" t="s" s="15">
        <v>102</v>
      </c>
      <c r="B12" t="str" s="12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4">
        <v>103</v>
      </c>
      <c r="B14"/>
      <c r="C14"/>
      <c r="D14"/>
    </row>
    <row r="15">
      <c r="A15" t="s" s="15">
        <v>97</v>
      </c>
      <c r="B15" t="str" s="12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99</v>
      </c>
      <c r="B17" t="str" s="12">
        <f>"[ÉPLUCHER] "&amp;Procedure!D9</f>
        <v>[ÉPLUCHER] Éplucher et tailler les légumes de la garniture aromatique en dés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100</v>
      </c>
      <c r="B19" t="str" s="12">
        <f>"[SUER] "&amp;Procedure!D10</f>
        <v>[SUER] Suer la garniture aromatique dans un rondeau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101</v>
      </c>
      <c r="B21" t="str" s="12">
        <f>"[COLORER] "&amp;Procedure!D11</f>
        <v>[COLORER] Colorer les carottes et les oignons dans la graisse de cuisson</v>
      </c>
      <c r="C21"/>
      <c r="D21"/>
    </row>
    <row r="22">
      <c r="A22"/>
      <c r="B22" t="str" s="16">
        <f>"ℹ "&amp;Procedure!E11</f>
        <v>ℹ</v>
      </c>
      <c r="C22"/>
      <c r="D22"/>
    </row>
    <row r="23">
      <c r="A23" t="s" s="15">
        <v>102</v>
      </c>
      <c r="B23" t="str" s="12">
        <f>"[DÉGLACER] "&amp;Procedure!D12</f>
        <v>[DÉGLACER] Débarrasser les os et la garniture dans un rondeau et déglacer</v>
      </c>
      <c r="C23"/>
      <c r="D23"/>
    </row>
    <row r="24">
      <c r="A24"/>
      <c r="B24" t="str" s="16">
        <f>"ℹ "&amp;Procedure!E12</f>
        <v>ℹ</v>
      </c>
      <c r="C24"/>
      <c r="D24"/>
    </row>
    <row r="25">
      <c r="A25" t="s" s="15">
        <v>104</v>
      </c>
      <c r="B25" t="str" s="12">
        <f>"[MOUILLER] "&amp;Procedure!D13</f>
        <v>[MOUILLER] Mouiller le fond brun de volaille à l'eau froide</v>
      </c>
      <c r="C25"/>
      <c r="D25"/>
    </row>
    <row r="26">
      <c r="A26"/>
      <c r="B26" t="str" s="16">
        <f>"ℹ "&amp;Procedure!E13</f>
        <v>ℹ</v>
      </c>
      <c r="C26"/>
      <c r="D26"/>
    </row>
    <row r="27">
      <c r="A27"/>
      <c r="B27"/>
      <c r="C27"/>
      <c r="D27"/>
    </row>
    <row r="28">
      <c r="A28" t="s" s="17">
        <v>105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2026-09-15T13:23:53Z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2026-09-15T13:23:53Z</dcterms:modified>
  <cp:revision>1</cp:revision>
</cp:coreProperties>
</file>