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<sst xmlns="http://schemas.openxmlformats.org/spreadsheetml/2006/main" count="135" uniqueCount="135">
  <si>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</si>
  <si>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</si>
  <si>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</si>
  <si>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</si>
  <si>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</si>
  <si>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</si>
  <si>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</si>
  <si>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</si>
  <si>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</si>
  <si>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</si>
  <si>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</si>
  <si>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</si>
  <si>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</si>
  <si>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</si>
  <si>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</si>
  <si>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</si>
  <si>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</si>
  <si>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</si>
  <si>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</si>
  <si>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</si>
  <si>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</si>
  <si>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</si>
  <si>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</si>
  <si>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</si>
  <si>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</si>
  <si>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</si>
  <si>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</si>
  <si>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</si>
  <si>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</si>
  <si>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</si>
  <si>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</si>
  <si>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</si>
  <si>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</si>
  <si>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</si>
  <si>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</si>
  <si>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</si>
  <si>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</si>
  <si>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</si>
  <si>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</si>
  <si>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</si>
  <si>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</si>
  <si>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</si>
  <si>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</si>
  <si>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</si>
  <si>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</si>
  <si>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</si>
  <si>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</si>
  <si>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</si>
  <si>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</si>
  <si>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</si>
  <si>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</si>
  <si>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</si>
  <si>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</si>
  <si>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</si>
  <si>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</si>
  <si>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</si>
  <si>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</si>
  <si>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</si>
  <si>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</si>
  <si>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</si>
  <si>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</si>
  <si>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</si>
  <si>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</si>
  <si>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</si>
  <si>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</si>
  <si>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</si>
  <si>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Carcasses de volaille</t>
  </si>
  <si>
    <t>matiere</t>
  </si>
  <si>
    <t xml:space="preserve">            ↳ CAROTTE France extra colis 12kg</t>
  </si>
  <si>
    <t xml:space="preserve">            ↳ OIGNON jaune France cat.I 60-80mm</t>
  </si>
  <si>
    <t xml:space="preserve">            ↳ TOMATE ronde Maroc cat.I 67-82mm</t>
  </si>
  <si>
    <t xml:space="preserve">            ↳ AIL frais France cat.I 60-80mm</t>
  </si>
  <si>
    <t xml:space="preserve">            ↳ BOUQUET GARNI</t>
  </si>
  <si>
    <t>pc</t>
  </si>
  <si>
    <t>Préparations de base cuisine</t>
  </si>
  <si>
    <t xml:space="preserve">                ↳ PERSIL PLAT (KG)</t>
  </si>
  <si>
    <t>Conversions diverses</t>
  </si>
  <si>
    <t xml:space="preserve">                    ↳ PERSIL simple France botte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</si>
  <si>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</si>
  <si>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</si>
  <si>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</si>
  <si>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</si>
  <si>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</si>
  <si>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</si>
  <si>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</si>
  <si>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</si>
  <si>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</si>
  <si>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</si>
  <si>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</si>
  <si>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</si>
  <si>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</si>
  <si>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</si>
  <si>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</si>
  <si>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</si>
  <si>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</si>
  <si>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</si>
  <si>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</si>
  <si>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</si>
  <si>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</si>
  <si>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</si>
  <si>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</si>
  <si>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</si>
  <si>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</si>
  <si>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</si>
  <si>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</si>
  <si>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</si>
  <si>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</si>
  <si>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</si>
  <si>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</si>
  <si>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</si>
  <si>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</si>
  <si>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</si>
  <si>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</si>
  <si>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</si>
  <si>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</si>
  <si>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</si>
  <si>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</si>
  <si>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</si>
  <si>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</si>
  <si>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</si>
  <si>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</si>
  <si>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</si>
  <si>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</si>
  <si>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</si>
  <si>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</si>
  <si>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</si>
  <si>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</si>
  <si>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</si>
  <si>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</si>
  <si>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GRO_CDR_B260</t>
  </si>
  <si>
    <t xml:space="preserve">    BOUQUET GARNI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</si>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</sst>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2.68975</v>
      </c>
    </row>
    <row r="12">
      <c r="A12" t="s" s="3">
        <v>17</v>
      </c>
      <c r="B12" s="4">
        <v>26.8975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E15*1.8</f>
        <v>1.8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1</v>
      </c>
      <c r="E4" t="s">
        <v>25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</v>
      </c>
      <c r="E5" t="s">
        <v>38</v>
      </c>
      <c r="F5" t="s">
        <v>55</v>
      </c>
    </row>
    <row r="6">
      <c r="A6">
        <v>3</v>
      </c>
      <c r="B6" t="s">
        <v>68</v>
      </c>
      <c r="C6" t="s">
        <v>67</v>
      </c>
      <c r="D6" s="11">
        <v>0.1</v>
      </c>
      <c r="E6" t="s">
        <v>38</v>
      </c>
      <c r="F6" t="s">
        <v>43</v>
      </c>
    </row>
    <row r="7">
      <c r="A7">
        <v>3</v>
      </c>
      <c r="B7" t="s">
        <v>69</v>
      </c>
      <c r="C7" t="s">
        <v>67</v>
      </c>
      <c r="D7" s="11">
        <v>0.1</v>
      </c>
      <c r="E7" t="s">
        <v>38</v>
      </c>
      <c r="F7" t="s">
        <v>43</v>
      </c>
    </row>
    <row r="8">
      <c r="A8">
        <v>3</v>
      </c>
      <c r="B8" t="s">
        <v>70</v>
      </c>
      <c r="C8" t="s">
        <v>67</v>
      </c>
      <c r="D8" s="11">
        <v>0.2</v>
      </c>
      <c r="E8" t="s">
        <v>38</v>
      </c>
      <c r="F8" t="s">
        <v>43</v>
      </c>
    </row>
    <row r="9">
      <c r="A9">
        <v>3</v>
      </c>
      <c r="B9" t="s">
        <v>71</v>
      </c>
      <c r="C9" t="s">
        <v>67</v>
      </c>
      <c r="D9" s="11">
        <v>0.01</v>
      </c>
      <c r="E9" t="s">
        <v>38</v>
      </c>
      <c r="F9" t="s">
        <v>43</v>
      </c>
    </row>
    <row r="10">
      <c r="A10">
        <v>3</v>
      </c>
      <c r="B10" t="s">
        <v>72</v>
      </c>
      <c r="C10" t="s">
        <v>61</v>
      </c>
      <c r="D10" s="11">
        <v>1</v>
      </c>
      <c r="E10" t="s">
        <v>73</v>
      </c>
      <c r="F10" t="s">
        <v>74</v>
      </c>
    </row>
    <row r="11">
      <c r="A11">
        <v>4</v>
      </c>
      <c r="B11" t="s">
        <v>75</v>
      </c>
      <c r="C11" t="s">
        <v>61</v>
      </c>
      <c r="D11" s="11">
        <v>0.02</v>
      </c>
      <c r="E11" t="s">
        <v>38</v>
      </c>
      <c r="F11" t="s">
        <v>76</v>
      </c>
    </row>
    <row r="12">
      <c r="A12">
        <v>5</v>
      </c>
      <c r="B12" t="s">
        <v>77</v>
      </c>
      <c r="C12" t="s">
        <v>67</v>
      </c>
      <c r="D12" s="11">
        <v>0.2</v>
      </c>
      <c r="E12" t="s">
        <v>50</v>
      </c>
      <c r="F12" t="s">
        <v>43</v>
      </c>
    </row>
    <row r="13">
      <c r="A13">
        <v>4</v>
      </c>
      <c r="B13" t="s">
        <v>78</v>
      </c>
      <c r="C13" t="s">
        <v>67</v>
      </c>
      <c r="D13" s="11">
        <v>0.001</v>
      </c>
      <c r="E13" t="s">
        <v>38</v>
      </c>
      <c r="F13" t="s">
        <v>37</v>
      </c>
    </row>
    <row r="14">
      <c r="A14">
        <v>4</v>
      </c>
      <c r="B14" t="s">
        <v>79</v>
      </c>
      <c r="C14" t="s">
        <v>67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80</v>
      </c>
      <c r="C15" t="s">
        <v>67</v>
      </c>
      <c r="D15" s="11">
        <v>1.5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89</v>
      </c>
      <c r="B3">
        <v>1</v>
      </c>
      <c r="C3" t="s">
        <v>90</v>
      </c>
      <c r="D3" t="s" s="14">
        <v>91</v>
      </c>
      <c r="E3" t="s" s="14"/>
      <c r="F3"/>
    </row>
    <row r="4">
      <c r="A4" t="s">
        <v>89</v>
      </c>
      <c r="B4">
        <v>2</v>
      </c>
      <c r="C4" t="s">
        <v>92</v>
      </c>
      <c r="D4" t="s" s="14">
        <v>93</v>
      </c>
      <c r="E4" t="s" s="14"/>
      <c r="F4"/>
    </row>
    <row r="5">
      <c r="A5" t="s">
        <v>89</v>
      </c>
      <c r="B5">
        <v>3</v>
      </c>
      <c r="C5" t="s">
        <v>94</v>
      </c>
      <c r="D5" t="s" s="14">
        <v>95</v>
      </c>
      <c r="E5" t="s" s="14"/>
      <c r="F5"/>
    </row>
    <row r="6">
      <c r="A6" t="s">
        <v>89</v>
      </c>
      <c r="B6">
        <v>4</v>
      </c>
      <c r="C6" t="s">
        <v>96</v>
      </c>
      <c r="D6" t="s" s="14">
        <v>97</v>
      </c>
      <c r="E6" t="s" s="14"/>
      <c r="F6"/>
    </row>
    <row r="7">
      <c r="A7" t="s">
        <v>89</v>
      </c>
      <c r="B7">
        <v>5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>
        <v>103</v>
      </c>
      <c r="F8"/>
    </row>
    <row r="9">
      <c r="A9" t="s">
        <v>100</v>
      </c>
      <c r="B9">
        <v>2</v>
      </c>
      <c r="C9" t="s">
        <v>104</v>
      </c>
      <c r="D9" t="s" s="14">
        <v>105</v>
      </c>
      <c r="E9" t="s" s="14">
        <v>106</v>
      </c>
      <c r="F9"/>
    </row>
    <row r="10">
      <c r="A10" t="s">
        <v>100</v>
      </c>
      <c r="B10">
        <v>3</v>
      </c>
      <c r="C10" t="s">
        <v>107</v>
      </c>
      <c r="D10" t="s" s="14">
        <v>108</v>
      </c>
      <c r="E10" t="s" s="14">
        <v>109</v>
      </c>
      <c r="F10"/>
    </row>
    <row r="11">
      <c r="A11" t="s">
        <v>100</v>
      </c>
      <c r="B11">
        <v>4</v>
      </c>
      <c r="C11" t="s">
        <v>110</v>
      </c>
      <c r="D11" t="inlineStr" s="14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11" t="s" s="14">
        <v>111</v>
      </c>
      <c r="F11"/>
    </row>
    <row r="12">
      <c r="A12" t="s">
        <v>100</v>
      </c>
      <c r="B12">
        <v>5</v>
      </c>
      <c r="C12" t="s">
        <v>112</v>
      </c>
      <c r="D12" t="inlineStr" s="14">
        <is>
          <t>Débarrasser os et garniture dans un rondeau haut ou une marmite ; dégraisser la plaque, la déglacer, verser le déglaçage sur les os ; mouiller à l'eau froide ou au fond de volaille.</t>
        </is>
      </c>
      <c r="E12" t="s" s="14">
        <v>113</v>
      </c>
      <c r="F12"/>
    </row>
    <row r="13">
      <c r="A13" t="s">
        <v>100</v>
      </c>
      <c r="B13">
        <v>6</v>
      </c>
      <c r="C13" t="s">
        <v>114</v>
      </c>
      <c r="D13" t="inlineStr" s="14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13" t="s" s="14">
        <v>115</v>
      </c>
      <c r="F13"/>
    </row>
    <row r="14">
      <c r="A14" t="s">
        <v>100</v>
      </c>
      <c r="B14">
        <v>7</v>
      </c>
      <c r="C14"/>
      <c r="D14" t="s" s="14">
        <v>116</v>
      </c>
      <c r="E14" t="s" s="14"/>
      <c r="F14"/>
    </row>
    <row r="15">
      <c r="A15" t="s">
        <v>117</v>
      </c>
      <c r="B15">
        <v>1</v>
      </c>
      <c r="C15" t="s">
        <v>118</v>
      </c>
      <c r="D15" t="s" s="14">
        <v>119</v>
      </c>
      <c r="E15" t="s" s="14"/>
      <c r="F15"/>
    </row>
    <row r="16">
      <c r="A16" t="s">
        <v>117</v>
      </c>
      <c r="B16">
        <v>2</v>
      </c>
      <c r="C16" t="s">
        <v>118</v>
      </c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6" t="s" s="14"/>
      <c r="F16"/>
    </row>
    <row r="17">
      <c r="A17" t="s">
        <v>117</v>
      </c>
      <c r="B17">
        <v>3</v>
      </c>
      <c r="C17" t="s">
        <v>120</v>
      </c>
      <c r="D1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 t="s" s="17">
        <v>123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125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126</v>
      </c>
      <c r="B10" t="str" s="14">
        <f>"[REFROIDIR] "&amp;Procedure!D5</f>
        <v>[REFROIDIR] Refroidir rapidement le fond</v>
      </c>
      <c r="C10"/>
      <c r="D10"/>
    </row>
    <row r="11">
      <c r="A11" t="s" s="17">
        <v>127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128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129</v>
      </c>
      <c r="B14"/>
      <c r="C14"/>
      <c r="D14"/>
    </row>
    <row r="15">
      <c r="A15" t="s" s="17">
        <v>123</v>
      </c>
      <c r="B15" t="str" s="14">
        <f>"[CONCASSER] "&amp;Procedure!D8</f>
        <v>[CONCASSER] Mise en place du poste de travail — Réunir les denrées, le matériel de préparation et de cuisson. Contrôler la fraîcheur et la qualité des produits.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125</v>
      </c>
      <c r="B17" t="str" s="14">
        <f>"[ÉPLUCHER] "&amp;Procedure!D9</f>
        <v>[ÉPLUCHER] Concasser les carcasses et les abattis de volaille.</v>
      </c>
      <c r="C17"/>
      <c r="D17"/>
    </row>
    <row r="18">
      <c r="A18"/>
      <c r="B18" t="str">
        <f>Besoins!B15</f>
        <v>Carcasses de volaille</v>
      </c>
      <c r="C18" s="11">
        <f>Besoins!E15</f>
        <v>1</v>
      </c>
      <c r="D18" t="str">
        <f>Besoins!F15</f>
        <v>kg</v>
      </c>
    </row>
    <row r="19">
      <c r="A19"/>
      <c r="B19" t="str" s="18">
        <f>"ℹ "&amp;Procedure!E9</f>
        <v>ℹ</v>
      </c>
      <c r="C19"/>
      <c r="D19"/>
    </row>
    <row r="20">
      <c r="A20" t="s" s="17">
        <v>126</v>
      </c>
      <c r="B20" t="str" s="14">
        <f>"[SUER] "&amp;Procedure!D10</f>
        <v>[SUER] Les colorer au four dans une plaque à rôtir aux dimensions appropriées, sans matière grasse.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127</v>
      </c>
      <c r="B22" t="str" s="14">
        <f>"[COLORER] "&amp;Procedure!D11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22"/>
      <c r="D22"/>
    </row>
    <row r="23">
      <c r="A23"/>
      <c r="B23" t="str">
        <f>Besoins!B11</f>
        <v>CAROTTE France extra colis 12kg</v>
      </c>
      <c r="C23" s="11">
        <f>Besoins!E11</f>
        <v>0.1</v>
      </c>
      <c r="D23" t="str">
        <f>Besoins!F11</f>
        <v>kg</v>
      </c>
    </row>
    <row r="24">
      <c r="A24"/>
      <c r="B24" t="str">
        <f>Besoins!B12</f>
        <v>OIGNON jaune France cat.I 60-80mm</v>
      </c>
      <c r="C24" s="11">
        <f>Besoins!E12</f>
        <v>0.1</v>
      </c>
      <c r="D24" t="str">
        <f>Besoins!F12</f>
        <v>kg</v>
      </c>
    </row>
    <row r="25">
      <c r="A25"/>
      <c r="B25" t="str">
        <f>Besoins!B14</f>
        <v>TOMATE ronde Maroc cat.I 67-82mm</v>
      </c>
      <c r="C25" s="11">
        <f>Besoins!E14</f>
        <v>0.2</v>
      </c>
      <c r="D25" t="str">
        <f>Besoins!F14</f>
        <v>kg</v>
      </c>
    </row>
    <row r="26">
      <c r="A26"/>
      <c r="B26" t="str">
        <f>Besoins!B10</f>
        <v>AIL frais France cat.I 60-80mm</v>
      </c>
      <c r="C26" s="11">
        <f>Besoins!E10</f>
        <v>0.01</v>
      </c>
      <c r="D26" t="str">
        <f>Besoins!F10</f>
        <v>kg</v>
      </c>
    </row>
    <row r="27">
      <c r="A27"/>
      <c r="B27" t="s">
        <v>130</v>
      </c>
      <c r="C27" s="11">
        <f>'Besoins'!$B$2*1</f>
        <v>1</v>
      </c>
      <c r="D27" t="s">
        <v>73</v>
      </c>
    </row>
    <row r="28">
      <c r="A28"/>
      <c r="B28" t="str" s="18">
        <f>"ℹ "&amp;Procedure!E11</f>
        <v>ℹ</v>
      </c>
      <c r="C28"/>
      <c r="D28"/>
    </row>
    <row r="29">
      <c r="A29" t="s" s="17">
        <v>128</v>
      </c>
      <c r="B29" t="str" s="14">
        <f>"[DÉGLACER] "&amp;Procedure!D12</f>
        <v>[DÉGLACER] Débarrasser os et garniture dans un rondeau haut ou une marmite ; dégraisser la plaque, la déglacer, verser le déglaçage sur les os ; mouiller à l'eau froide ou au fond de volaille.</v>
      </c>
      <c r="C29"/>
      <c r="D29"/>
    </row>
    <row r="30">
      <c r="A30"/>
      <c r="B30" t="str">
        <f>Besoins!B7</f>
        <v>Eau (robinet - moy. France 2026)</v>
      </c>
      <c r="C30" s="11">
        <f>Besoins!E7</f>
        <v>1.5</v>
      </c>
      <c r="D30" t="str">
        <f>Besoins!F7</f>
        <v>lt</v>
      </c>
    </row>
    <row r="31">
      <c r="A31"/>
      <c r="B31" t="str" s="18">
        <f>"ℹ "&amp;Procedure!E12</f>
        <v>ℹ</v>
      </c>
      <c r="C31"/>
      <c r="D31"/>
    </row>
    <row r="32">
      <c r="A32" t="s" s="17">
        <v>131</v>
      </c>
      <c r="B32" t="str" s="14">
        <f>"[MOUILLER] "&amp;Procedure!D13</f>
        <v>[MOUILLER] Cuire le fond 1 h 30 à 2 h — Porter à ébullition, dégraisser, écumer ; ajouter le reste de la garniture ; maintenir à très faible ébullition en dépouillant, dégraissant, écumant aussi souvent que nécessaire.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132</v>
      </c>
      <c r="B34" t="str" s="14">
        <f>Procedure!D14</f>
        <v>Passer le fond brun de volaille sans le fouler, puis le refroidir rapidement et le réserver à couvert en enceinte réfrigérée à + 3 °C maximum.</v>
      </c>
      <c r="C34"/>
      <c r="D34"/>
    </row>
    <row r="35">
      <c r="A35"/>
      <c r="B35"/>
      <c r="C35"/>
      <c r="D35"/>
    </row>
    <row r="36">
      <c r="A36" t="s" s="16">
        <v>133</v>
      </c>
      <c r="B36"/>
      <c r="C36"/>
      <c r="D36"/>
    </row>
    <row r="37">
      <c r="A37" t="s" s="17">
        <v>123</v>
      </c>
      <c r="B37" t="str" s="14">
        <f>"[TRIER] "&amp;Procedure!D15</f>
        <v>[TRIER] Mise en place — Peser et mesurer toutes les denrées, vérifier leur fraîcheur.</v>
      </c>
      <c r="C37"/>
      <c r="D37"/>
    </row>
    <row r="38">
      <c r="A38" t="s" s="17">
        <v>125</v>
      </c>
      <c r="B38" t="str" s="14">
        <f>"[TRIER] "&amp;Procedure!D16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8"/>
      <c r="D38"/>
    </row>
    <row r="39">
      <c r="A39" t="s" s="17">
        <v>126</v>
      </c>
      <c r="B39" t="str" s="14">
        <f>"[FOURRER] "&amp;Procedure!D17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9"/>
      <c r="D39"/>
    </row>
    <row r="40">
      <c r="A40"/>
      <c r="B40" t="s">
        <v>134</v>
      </c>
      <c r="C40" s="11">
        <f>'Besoins'!$B$2*0.02</f>
        <v>0.02</v>
      </c>
      <c r="D40" t="s">
        <v>38</v>
      </c>
    </row>
    <row r="41">
      <c r="A41"/>
      <c r="B41" t="str">
        <f>Besoins!B9</f>
        <v>Thym séché</v>
      </c>
      <c r="C41" s="11">
        <f>Besoins!E9</f>
        <v>0.001</v>
      </c>
      <c r="D41" t="str">
        <f>Besoins!F9</f>
        <v>kg</v>
      </c>
    </row>
    <row r="42">
      <c r="A42"/>
      <c r="B42" t="str">
        <f>Besoins!B8</f>
        <v>Laurier sauce feuilles</v>
      </c>
      <c r="C42" s="11">
        <f>Besoins!E8</f>
        <v>0.001</v>
      </c>
      <c r="D42" t="str">
        <f>Besoins!F8</f>
        <v>kg</v>
      </c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9:D19"/>
    <mergeCell ref="B20:D20"/>
    <mergeCell ref="B21:D21"/>
    <mergeCell ref="B22:D22"/>
    <mergeCell ref="B28:D28"/>
    <mergeCell ref="B29:D29"/>
    <mergeCell ref="B31:D31"/>
    <mergeCell ref="B32:D32"/>
    <mergeCell ref="B33:D33"/>
    <mergeCell ref="B34:D34"/>
    <mergeCell ref="A36:D36"/>
    <mergeCell ref="B37:D37"/>
    <mergeCell ref="B38:D38"/>
    <mergeCell ref="B39:D39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