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<sst xmlns="http://schemas.openxmlformats.org/spreadsheetml/2006/main" count="77" uniqueCount="77">
  <si>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</si>
  <si>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</si>
  <si>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</si>
  <si>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</si>
  <si>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</si>
  <si>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</si>
  <si>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</si>
  <si>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</si>
  <si>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</si>
  <si>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</si>
  <si>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</si>
  <si>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</si>
  <si>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</si>
  <si>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</si>
  <si>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</si>
  <si>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</si>
  <si>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</si>
  <si>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</si>
  <si>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</si>
  <si>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</si>
  <si>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</si>
  <si>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</si>
  <si>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</si>
  <si>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</si>
  <si>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</si>
  <si>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</si>
  <si>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</si>
  <si>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</si>
  <si>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</si>
  <si>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</si>
  <si>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</si>
  <si>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</si>
  <si>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</si>
  <si>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</si>
  <si>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</si>
  <si>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</si>
  <si>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</si>
  <si>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</si>
  <si>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</si>
  <si>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</si>
  <si>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</si>
  <si>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</si>
  <si>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</si>
  <si>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</si>
  <si>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</si>
  <si>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</si>
  <si>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</si>
  <si>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</si>
  <si>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</si>
  <si>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</si>
  <si>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</si>
  <si>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</si>
  <si>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</si>
  <si>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</si>
  <si>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</si>
  <si>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</si>
  <si>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</si>
  <si>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</si>
  <si>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</si>
  <si>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</si>
  <si>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</si>
  <si>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</si>
  <si>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</si>
  <si>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</si>
  <si>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Levure fraîche de boulanger</t>
  </si>
  <si>
    <t xml:space="preserve">    ↳ Sucre blanc cristal sac 25 kg</t>
  </si>
  <si>
    <t xml:space="preserve">    ↳ OEUF (P) (conv.)</t>
  </si>
  <si>
    <t>conversion</t>
  </si>
  <si>
    <t xml:space="preserve">    ↳ BEURRE</t>
  </si>
  <si>
    <t xml:space="preserve">    ↳ Beurre de feuilletage sec 84% MG</t>
  </si>
  <si>
    <t>Fiche technique — Pâte à croissant (levée feuilletée) (PDR)</t>
  </si>
  <si>
    <t>Pâte à croissant (levée feuilletée) (PDR)  PDR-PAT-VIENNOI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</si>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</sst>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1.223</v>
      </c>
      <c r="C3" t="s" s="5">
        <v>3</v>
      </c>
      <c r="D3"/>
      <c r="E3"/>
      <c r="F3"/>
    </row>
    <row r="4">
      <c r="A4" t="s">
        <v>4</v>
      </c>
      <c r="B4" s="6">
        <f>$B$2*B3</f>
        <v>1.223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E7*3.9514</f>
        <v>0.19757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E8*0.27</f>
        <v>0.27</v>
      </c>
    </row>
    <row r="9">
      <c r="A9" t="s" s="8">
        <v>19</v>
      </c>
      <c r="B9" t="s">
        <v>20</v>
      </c>
      <c r="C9" t="s">
        <v>21</v>
      </c>
      <c r="D9" s="4">
        <v>0.275</v>
      </c>
      <c r="E9" s="6">
        <f>D9*$B$2</f>
        <v>0.275</v>
      </c>
      <c r="F9" t="s">
        <v>22</v>
      </c>
      <c r="G9" s="9">
        <f>E9*0.003</f>
        <v>0.000825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3</v>
      </c>
      <c r="G10" s="9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3</v>
      </c>
      <c r="G11" s="9">
        <f>E11*6.2</f>
        <v>1.55</v>
      </c>
    </row>
    <row r="12">
      <c r="A12" t="s">
        <v>29</v>
      </c>
      <c r="B12" t="s">
        <v>30</v>
      </c>
      <c r="C12" t="s">
        <v>31</v>
      </c>
      <c r="D12" s="4">
        <v>0.018</v>
      </c>
      <c r="E12" s="6">
        <f>D12*$B$2</f>
        <v>0.018</v>
      </c>
      <c r="F12" t="s">
        <v>3</v>
      </c>
      <c r="G12" s="9">
        <f>E12*2.2</f>
        <v>0.0396</v>
      </c>
    </row>
    <row r="13">
      <c r="A13" t="s">
        <v>32</v>
      </c>
      <c r="B13" t="s">
        <v>33</v>
      </c>
      <c r="C13" t="s">
        <v>34</v>
      </c>
      <c r="D13" s="4">
        <v>0.01</v>
      </c>
      <c r="E13" s="6">
        <f>D13*$B$2</f>
        <v>0.01</v>
      </c>
      <c r="F13" t="s">
        <v>3</v>
      </c>
      <c r="G13" s="9">
        <f>E13*0.35</f>
        <v>0.0035</v>
      </c>
    </row>
    <row r="14">
      <c r="A14" t="s">
        <v>35</v>
      </c>
      <c r="B14" t="s">
        <v>36</v>
      </c>
      <c r="C14" t="s">
        <v>37</v>
      </c>
      <c r="D14" s="4">
        <v>0.07</v>
      </c>
      <c r="E14" s="6">
        <f>D14*$B$2</f>
        <v>0.07</v>
      </c>
      <c r="F14" t="s">
        <v>3</v>
      </c>
      <c r="G14" s="9">
        <f>E14*0.82</f>
        <v>0.0574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/>
      <c r="D3" t="s" s="12">
        <v>48</v>
      </c>
      <c r="E3" t="s" s="12"/>
      <c r="F3" t="s">
        <v>49</v>
      </c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 t="s">
        <v>52</v>
      </c>
    </row>
    <row r="5">
      <c r="A5" t="s">
        <v>45</v>
      </c>
      <c r="B5">
        <v>4</v>
      </c>
      <c r="C5" t="s">
        <v>53</v>
      </c>
      <c r="D5" t="s" s="12">
        <v>54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45</v>
      </c>
      <c r="C2" t="s">
        <v>59</v>
      </c>
      <c r="D2" s="6">
        <f>'Besoins'!$B$2*1.223</f>
        <v>1.223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'Besoins'!$B$2*0.5</f>
        <v>0.5</v>
      </c>
      <c r="E3" t="s">
        <v>3</v>
      </c>
    </row>
    <row r="4">
      <c r="A4">
        <v>1</v>
      </c>
      <c r="B4" t="s">
        <v>62</v>
      </c>
      <c r="C4" t="s">
        <v>61</v>
      </c>
      <c r="D4" s="6">
        <f>'Besoins'!$B$2*0.01</f>
        <v>0.01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'Besoins'!$B$2*0.275</f>
        <v>0.275</v>
      </c>
      <c r="E5" t="s">
        <v>22</v>
      </c>
    </row>
    <row r="6">
      <c r="A6">
        <v>1</v>
      </c>
      <c r="B6" t="s">
        <v>64</v>
      </c>
      <c r="C6" t="s">
        <v>61</v>
      </c>
      <c r="D6" s="6">
        <f>'Besoins'!$B$2*0.018</f>
        <v>0.018</v>
      </c>
      <c r="E6" t="s">
        <v>3</v>
      </c>
    </row>
    <row r="7">
      <c r="A7">
        <v>1</v>
      </c>
      <c r="B7" t="s">
        <v>65</v>
      </c>
      <c r="C7" t="s">
        <v>61</v>
      </c>
      <c r="D7" s="6">
        <f>'Besoins'!$B$2*0.07</f>
        <v>0.07</v>
      </c>
      <c r="E7" t="s">
        <v>3</v>
      </c>
    </row>
    <row r="8">
      <c r="A8">
        <v>1</v>
      </c>
      <c r="B8" t="s">
        <v>66</v>
      </c>
      <c r="C8" t="s">
        <v>67</v>
      </c>
      <c r="D8" s="6">
        <f>'Besoins'!$B$2*1</f>
        <v>1</v>
      </c>
      <c r="E8" t="s">
        <v>18</v>
      </c>
    </row>
    <row r="9">
      <c r="A9">
        <v>1</v>
      </c>
      <c r="B9" t="s">
        <v>68</v>
      </c>
      <c r="C9" t="s">
        <v>61</v>
      </c>
      <c r="D9" s="6">
        <f>'Besoins'!$B$2*0.05</f>
        <v>0.05</v>
      </c>
      <c r="E9" t="s">
        <v>3</v>
      </c>
    </row>
    <row r="10">
      <c r="A10">
        <v>1</v>
      </c>
      <c r="B10" t="s">
        <v>69</v>
      </c>
      <c r="C10" t="s">
        <v>61</v>
      </c>
      <c r="D10" s="6">
        <f>'Besoins'!$B$2*0.25</f>
        <v>0.25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"PDR-PAT-VIENNOI · PAT.PATES.VIENNOISE · référence : "&amp;Besoins!B3&amp;" "&amp;Besoins!C3&amp;" · multiplicateur réglable sur la feuille ""Besoins"""</f>
        <v>PDR-PAT-VIENNOI · PAT.PATES.VIENNOISE · référence : 1,223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"[CONFECTIONNER] "&amp;Procedure!D2</f>
        <v>[CONFECTIONNER] Confectionner la detrempe. Farine+sel+eau+levure+sucre+oeuf, petrir.</v>
      </c>
      <c r="C5"/>
      <c r="D5"/>
    </row>
    <row r="6">
      <c r="A6" t="s" s="15">
        <v>73</v>
      </c>
      <c r="B6" t="str" s="12">
        <f>Procedure!D3</f>
        <v>Faire pousser. 1h, doubler de volume.</v>
      </c>
      <c r="C6"/>
      <c r="D6"/>
    </row>
    <row r="7">
      <c r="A7" t="s" s="15">
        <v>74</v>
      </c>
      <c r="B7" t="str" s="12">
        <f>"[REPOSER] "&amp;Procedure!D4</f>
        <v>[REPOSER] Reposer au froid. 2 a 3h.</v>
      </c>
      <c r="C7"/>
      <c r="D7"/>
    </row>
    <row r="8">
      <c r="A8" t="s" s="15">
        <v>75</v>
      </c>
      <c r="B8" t="str" s="12">
        <f>"[TOURER] "&amp;Procedure!D5</f>
        <v>[TOURER] Tourer. 2,5 tours, beurre de tourage enferme.</v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2026-07-31T23:54:46Z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2026-07-31T23:54:46Z</dcterms:modified>
  <cp:revision>1</cp:revision>
</cp:coreProperties>
</file>