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<sst xmlns="http://schemas.openxmlformats.org/spreadsheetml/2006/main" count="77" uniqueCount="77">
  <si>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</si>
  <si>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</si>
  <si>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</si>
  <si>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</si>
  <si>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</si>
  <si>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</si>
  <si>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</si>
  <si>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</si>
  <si>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</si>
  <si>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</si>
  <si>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</si>
  <si>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</si>
  <si>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</si>
  <si>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</si>
  <si>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</si>
  <si>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</si>
  <si>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</si>
  <si>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</si>
  <si>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</si>
  <si>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</si>
  <si>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</si>
  <si>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</si>
  <si>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</si>
  <si>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FROM-GRUYERE</t>
  </si>
  <si>
    <t>Gruyère râpé vrac</t>
  </si>
  <si>
    <t>Fromages de base cuisine</t>
  </si>
  <si>
    <t>00000047</t>
  </si>
  <si>
    <t>OEUF A3 (PRIX)</t>
  </si>
  <si>
    <t>Oeufs entiers</t>
  </si>
  <si>
    <t>Total</t>
  </si>
  <si>
    <t>Recette</t>
  </si>
  <si>
    <t>#</t>
  </si>
  <si>
    <t>Verbe</t>
  </si>
  <si>
    <t>Étape</t>
  </si>
  <si>
    <t>Précision technique</t>
  </si>
  <si>
    <t>Durée</t>
  </si>
  <si>
    <t>Souffle au fromage (PDR)</t>
  </si>
  <si>
    <t>CHEMISER</t>
  </si>
  <si>
    <t>Chemiser les moules. Beurre et farine.</t>
  </si>
  <si>
    <t>CONFECTIONNER</t>
  </si>
  <si>
    <t>Confectionner un roux. Blanc ou blond, laisser refroidir.</t>
  </si>
  <si>
    <t>INCORPORER</t>
  </si>
  <si>
    <t>Ajouter le lait bouillant. Fouetter, assaisonner, cuire 2 min.</t>
  </si>
  <si>
    <t>2 min (cuisson)</t>
  </si>
  <si>
    <t>Incorporer les premiers jaunes. Hors du feu, immediatement.</t>
  </si>
  <si>
    <t>Laisser tiedir. Ajouter les seconds jaunes et le gruyere rape.</t>
  </si>
  <si>
    <t>MONTER</t>
  </si>
  <si>
    <t>Monter les blancs. Tres fermes, incorporer delicatement.</t>
  </si>
  <si>
    <t>MOULER</t>
  </si>
  <si>
    <t>Mouler. Jusqu'a 1cm du bord, decorer de losanges de gruyere.</t>
  </si>
  <si>
    <t>CUIRE</t>
  </si>
  <si>
    <t>Cuire. 190 degres, 35 min (moule 190mm) ou 15 min (individuels), servir immediatement.</t>
  </si>
  <si>
    <t>25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</si>
  <si>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</si>
  <si>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</si>
  <si>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</si>
  <si>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</si>
  <si>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</si>
  <si>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</si>
  <si>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</si>
  <si>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Farine de blé T55</t>
  </si>
  <si>
    <t xml:space="preserve">    ↳ LAIT</t>
  </si>
  <si>
    <t xml:space="preserve">    ↳ JAUNE D'OEUF (ML) (conv.)</t>
  </si>
  <si>
    <t>conversion</t>
  </si>
  <si>
    <t xml:space="preserve">    ↳ BLANC D'OEUF (ML) (conv.)</t>
  </si>
  <si>
    <t xml:space="preserve">    ↳ Gruyère râpé vrac</t>
  </si>
  <si>
    <t>Fiche technique — Souffle au fromage (PDR)</t>
  </si>
  <si>
    <t>Souffle au fromage (PDR)  PDR-SOUFFLE-FROM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</si>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</sst>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0.19</v>
      </c>
      <c r="E7" s="6">
        <f>D7*$B$2</f>
        <v>0.19</v>
      </c>
      <c r="F7" t="s">
        <v>15</v>
      </c>
      <c r="G7" s="8">
        <f>E7*0.56</f>
        <v>0.1064</v>
      </c>
    </row>
    <row r="8">
      <c r="A8" t="s" s="9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8">
        <f>E8*0.5999</f>
        <v>0.5999</v>
      </c>
    </row>
    <row r="9">
      <c r="A9" t="s" s="9">
        <v>20</v>
      </c>
      <c r="B9" t="s">
        <v>21</v>
      </c>
      <c r="C9" t="s">
        <v>22</v>
      </c>
      <c r="D9" s="4">
        <v>0.19</v>
      </c>
      <c r="E9" s="6">
        <f>D9*$B$2</f>
        <v>0.19</v>
      </c>
      <c r="F9" t="s">
        <v>15</v>
      </c>
      <c r="G9" s="8">
        <f>E9*3.9514</f>
        <v>0.750766</v>
      </c>
    </row>
    <row r="10">
      <c r="A10" t="s">
        <v>23</v>
      </c>
      <c r="B10" t="s">
        <v>24</v>
      </c>
      <c r="C10" t="s">
        <v>25</v>
      </c>
      <c r="D10" s="4">
        <v>0.32</v>
      </c>
      <c r="E10" s="6">
        <f>D10*$B$2</f>
        <v>0.32</v>
      </c>
      <c r="F10" t="s">
        <v>15</v>
      </c>
      <c r="G10" s="8">
        <f>E10*8.5</f>
        <v>2.72</v>
      </c>
    </row>
    <row r="11">
      <c r="A11" t="s" s="9">
        <v>26</v>
      </c>
      <c r="B11" t="s">
        <v>27</v>
      </c>
      <c r="C11" t="s">
        <v>28</v>
      </c>
      <c r="D11" s="4">
        <v>16.754386</v>
      </c>
      <c r="E11" s="6">
        <f>D11*$B$2</f>
        <v>16.754386</v>
      </c>
      <c r="F11" t="s">
        <v>3</v>
      </c>
      <c r="G11" s="8">
        <f>E11*0.2699999994</f>
        <v>4.523684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41</v>
      </c>
      <c r="D4" t="s" s="12">
        <v>42</v>
      </c>
      <c r="E4" t="s" s="12"/>
      <c r="F4" t="s">
        <v>43</v>
      </c>
    </row>
    <row r="5">
      <c r="A5" t="s">
        <v>36</v>
      </c>
      <c r="B5">
        <v>4</v>
      </c>
      <c r="C5" t="s">
        <v>41</v>
      </c>
      <c r="D5" t="s" s="12">
        <v>44</v>
      </c>
      <c r="E5" t="s" s="12"/>
      <c r="F5"/>
    </row>
    <row r="6">
      <c r="A6" t="s">
        <v>36</v>
      </c>
      <c r="B6">
        <v>5</v>
      </c>
      <c r="C6" t="s">
        <v>41</v>
      </c>
      <c r="D6" t="s" s="12">
        <v>45</v>
      </c>
      <c r="E6" t="s" s="12"/>
      <c r="F6"/>
    </row>
    <row r="7">
      <c r="A7" t="s">
        <v>36</v>
      </c>
      <c r="B7">
        <v>6</v>
      </c>
      <c r="C7" t="s">
        <v>46</v>
      </c>
      <c r="D7" t="s" s="12">
        <v>47</v>
      </c>
      <c r="E7" t="s" s="12"/>
      <c r="F7"/>
    </row>
    <row r="8">
      <c r="A8" t="s">
        <v>36</v>
      </c>
      <c r="B8">
        <v>7</v>
      </c>
      <c r="C8" t="s">
        <v>48</v>
      </c>
      <c r="D8" t="s" s="12">
        <v>49</v>
      </c>
      <c r="E8" t="s" s="12"/>
      <c r="F8"/>
    </row>
    <row r="9">
      <c r="A9" t="s">
        <v>36</v>
      </c>
      <c r="B9">
        <v>8</v>
      </c>
      <c r="C9" t="s">
        <v>50</v>
      </c>
      <c r="D9" t="s" s="12">
        <v>51</v>
      </c>
      <c r="E9" t="s" s="12"/>
      <c r="F9" t="s">
        <v>52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36</v>
      </c>
      <c r="C2" t="s">
        <v>57</v>
      </c>
      <c r="D2" s="6">
        <f>'Besoins'!$B$2*1</f>
        <v>1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'Besoins'!$B$2*0.04</f>
        <v>0.04</v>
      </c>
      <c r="E3" t="s">
        <v>15</v>
      </c>
    </row>
    <row r="4">
      <c r="A4">
        <v>1</v>
      </c>
      <c r="B4" t="s">
        <v>60</v>
      </c>
      <c r="C4" t="s">
        <v>59</v>
      </c>
      <c r="D4" s="6">
        <f>'Besoins'!$B$2*0.04</f>
        <v>0.04</v>
      </c>
      <c r="E4" t="s">
        <v>15</v>
      </c>
    </row>
    <row r="5">
      <c r="A5">
        <v>1</v>
      </c>
      <c r="B5" t="s">
        <v>58</v>
      </c>
      <c r="C5" t="s">
        <v>59</v>
      </c>
      <c r="D5" s="6">
        <f>'Besoins'!$B$2*0.15</f>
        <v>0.15</v>
      </c>
      <c r="E5" t="s">
        <v>15</v>
      </c>
    </row>
    <row r="6">
      <c r="A6">
        <v>1</v>
      </c>
      <c r="B6" t="s">
        <v>60</v>
      </c>
      <c r="C6" t="s">
        <v>59</v>
      </c>
      <c r="D6" s="6">
        <f>'Besoins'!$B$2*0.15</f>
        <v>0.15</v>
      </c>
      <c r="E6" t="s">
        <v>15</v>
      </c>
    </row>
    <row r="7">
      <c r="A7">
        <v>1</v>
      </c>
      <c r="B7" t="s">
        <v>61</v>
      </c>
      <c r="C7" t="s">
        <v>59</v>
      </c>
      <c r="D7" s="6">
        <f>'Besoins'!$B$2*1</f>
        <v>1</v>
      </c>
      <c r="E7" t="s">
        <v>19</v>
      </c>
    </row>
    <row r="8">
      <c r="A8">
        <v>1</v>
      </c>
      <c r="B8" t="s">
        <v>62</v>
      </c>
      <c r="C8" t="s">
        <v>63</v>
      </c>
      <c r="D8" s="6">
        <f>'Besoins'!$B$2*0.16</f>
        <v>0.16</v>
      </c>
      <c r="E8" t="s">
        <v>15</v>
      </c>
    </row>
    <row r="9">
      <c r="A9">
        <v>1</v>
      </c>
      <c r="B9" t="s">
        <v>62</v>
      </c>
      <c r="C9" t="s">
        <v>63</v>
      </c>
      <c r="D9" s="6">
        <f>'Besoins'!$B$2*0.16</f>
        <v>0.16</v>
      </c>
      <c r="E9" t="s">
        <v>15</v>
      </c>
    </row>
    <row r="10">
      <c r="A10">
        <v>1</v>
      </c>
      <c r="B10" t="s">
        <v>64</v>
      </c>
      <c r="C10" t="s">
        <v>63</v>
      </c>
      <c r="D10" s="6">
        <f>'Besoins'!$B$2*0.6</f>
        <v>0.6</v>
      </c>
      <c r="E10" t="s">
        <v>15</v>
      </c>
    </row>
    <row r="11">
      <c r="A11">
        <v>1</v>
      </c>
      <c r="B11" t="s">
        <v>65</v>
      </c>
      <c r="C11" t="s">
        <v>59</v>
      </c>
      <c r="D11" s="6">
        <f>'Besoins'!$B$2*0.32</f>
        <v>0.32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66</v>
      </c>
      <c r="B1"/>
      <c r="C1"/>
      <c r="D1"/>
    </row>
    <row r="2">
      <c r="A2" t="str" s="13">
        <f>"PDR-SOUFFLE-FROM · PAT.INDIV.RAMEQUINS · référence : "&amp;Besoins!B3&amp;" "&amp;Besoins!C3&amp;" · multiplicateur réglable sur la feuille ""Besoins"""</f>
        <v>PDR-SOUFFLE-FROM · PAT.INDIV.RAMEQUINS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67</v>
      </c>
      <c r="B4"/>
      <c r="C4"/>
      <c r="D4"/>
    </row>
    <row r="5">
      <c r="A5" t="s" s="15">
        <v>68</v>
      </c>
      <c r="B5" t="str" s="12">
        <f>"[CHEMISER] "&amp;Procedure!D2</f>
        <v>[CHEMISER] Chemiser les moules. Beurre et farine.</v>
      </c>
      <c r="C5"/>
      <c r="D5"/>
    </row>
    <row r="6">
      <c r="A6" t="s" s="15">
        <v>69</v>
      </c>
      <c r="B6" t="str" s="12">
        <f>"[CONFECTIONNER] "&amp;Procedure!D3</f>
        <v>[CONFECTIONNER] Confectionner un roux. Blanc ou blond, laisser refroidir.</v>
      </c>
      <c r="C6"/>
      <c r="D6"/>
    </row>
    <row r="7">
      <c r="A7" t="s" s="15">
        <v>70</v>
      </c>
      <c r="B7" t="str" s="12">
        <f>"[INCORPORER] "&amp;Procedure!D4</f>
        <v>[INCORPORER] Ajouter le lait bouillant. Fouetter, assaisonner, cuire 2 min.</v>
      </c>
      <c r="C7"/>
      <c r="D7"/>
    </row>
    <row r="8">
      <c r="A8" t="s" s="15">
        <v>71</v>
      </c>
      <c r="B8" t="str" s="12">
        <f>"[INCORPORER] "&amp;Procedure!D5</f>
        <v>[INCORPORER] Incorporer les premiers jaunes. Hors du feu, immediatement.</v>
      </c>
      <c r="C8"/>
      <c r="D8"/>
    </row>
    <row r="9">
      <c r="A9" t="s" s="15">
        <v>72</v>
      </c>
      <c r="B9" t="str" s="12">
        <f>"[INCORPORER] "&amp;Procedure!D6</f>
        <v>[INCORPORER] Laisser tiedir. Ajouter les seconds jaunes et le gruyere rape.</v>
      </c>
      <c r="C9"/>
      <c r="D9"/>
    </row>
    <row r="10">
      <c r="A10" t="s" s="15">
        <v>73</v>
      </c>
      <c r="B10" t="str" s="12">
        <f>"[MONTER] "&amp;Procedure!D7</f>
        <v>[MONTER] Monter les blancs. Tres fermes, incorporer delicatement.</v>
      </c>
      <c r="C10"/>
      <c r="D10"/>
    </row>
    <row r="11">
      <c r="A11" t="s" s="15">
        <v>74</v>
      </c>
      <c r="B11" t="str" s="12">
        <f>"[MOULER] "&amp;Procedure!D8</f>
        <v>[MOULER] Mouler. Jusqu'a 1cm du bord, decorer de losanges de gruyere.</v>
      </c>
      <c r="C11"/>
      <c r="D11"/>
    </row>
    <row r="12">
      <c r="A12" t="s" s="15">
        <v>75</v>
      </c>
      <c r="B12" t="str" s="12">
        <f>"[CUIRE] "&amp;Procedure!D9</f>
        <v>[CUIRE] Cuire. 190 degres, 35 min (moule 190mm) ou 15 min (individuels), servir immediatement.</v>
      </c>
      <c r="C12"/>
      <c r="D12"/>
    </row>
    <row r="13">
      <c r="A13"/>
      <c r="B13"/>
      <c r="C13"/>
      <c r="D13"/>
    </row>
    <row r="14">
      <c r="A14" t="s" s="16">
        <v>76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2026-10-30T18:46:57Z</dcterms:created>
  <dc:title>Souffle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2026-10-30T18:46:57Z</dcterms:modified>
  <cp:revision>1</cp:revision>
</cp:coreProperties>
</file>