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<sst xmlns="http://schemas.openxmlformats.org/spreadsheetml/2006/main" count="76" uniqueCount="76">
  <si>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</si>
  <si>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</si>
  <si>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</si>
  <si>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</si>
  <si>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</si>
  <si>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</si>
  <si>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</si>
  <si>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</si>
  <si>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</si>
  <si>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</si>
  <si>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</si>
  <si>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</si>
  <si>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</si>
  <si>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</si>
  <si>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</si>
  <si>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</si>
  <si>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</si>
  <si>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</si>
  <si>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</si>
  <si>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</si>
  <si>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</si>
  <si>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</si>
  <si>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</si>
  <si>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</si>
  <si>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</si>
  <si>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</si>
  <si>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</si>
  <si>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</si>
  <si>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</si>
  <si>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</si>
  <si>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</si>
  <si>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</si>
  <si>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</si>
  <si>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</si>
  <si>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</si>
  <si>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Souffle au fromage (PDR)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</si>
  <si>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</si>
  <si>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</si>
  <si>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</si>
  <si>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</si>
  <si>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</si>
  <si>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</si>
  <si>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</si>
  <si>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</si>
  <si>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</si>
  <si>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</si>
  <si>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</si>
  <si>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</si>
  <si>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</si>
  <si>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</si>
  <si>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</si>
  <si>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</si>
  <si>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</si>
  <si>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</si>
  <si>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</si>
  <si>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</si>
  <si>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</si>
  <si>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</si>
  <si>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</si>
  <si>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</si>
  <si>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</si>
  <si>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 (conv.)</t>
  </si>
  <si>
    <t>conversion</t>
  </si>
  <si>
    <t xml:space="preserve">    ↳ BLANC D'OEUF (ML) (conv.)</t>
  </si>
  <si>
    <t xml:space="preserve">    ↳ Gruyère râpé vrac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</si>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</sst>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</v>
      </c>
      <c r="E7" s="6">
        <f>D7*$B$2</f>
        <v>0.19</v>
      </c>
      <c r="F7" t="s">
        <v>15</v>
      </c>
      <c r="G7" s="9">
        <f>E7*3.9514</f>
        <v>0.750766</v>
      </c>
    </row>
    <row r="8">
      <c r="A8" t="s" s="8">
        <v>16</v>
      </c>
      <c r="B8" t="s">
        <v>17</v>
      </c>
      <c r="C8" t="s">
        <v>18</v>
      </c>
      <c r="D8" s="4">
        <v>16.754386</v>
      </c>
      <c r="E8" s="6">
        <f>D8*$B$2</f>
        <v>16.754386</v>
      </c>
      <c r="F8" t="s">
        <v>3</v>
      </c>
      <c r="G8" s="9">
        <f>E8*0.2699999994</f>
        <v>4.523684</v>
      </c>
    </row>
    <row r="9">
      <c r="A9" t="s">
        <v>19</v>
      </c>
      <c r="B9" t="s">
        <v>20</v>
      </c>
      <c r="C9" t="s">
        <v>21</v>
      </c>
      <c r="D9" s="4">
        <v>0.19</v>
      </c>
      <c r="E9" s="6">
        <f>D9*$B$2</f>
        <v>0.19</v>
      </c>
      <c r="F9" t="s">
        <v>15</v>
      </c>
      <c r="G9" s="9">
        <f>E9*0.56</f>
        <v>0.1064</v>
      </c>
    </row>
    <row r="10">
      <c r="A10" t="s">
        <v>22</v>
      </c>
      <c r="B10" t="s">
        <v>23</v>
      </c>
      <c r="C10" t="s">
        <v>24</v>
      </c>
      <c r="D10" s="4">
        <v>0.32</v>
      </c>
      <c r="E10" s="6">
        <f>D10*$B$2</f>
        <v>0.32</v>
      </c>
      <c r="F10" t="s">
        <v>15</v>
      </c>
      <c r="G10" s="9">
        <f>E10*8.5</f>
        <v>2.72</v>
      </c>
    </row>
    <row r="11">
      <c r="A11" t="s" s="8">
        <v>25</v>
      </c>
      <c r="B11" t="s">
        <v>26</v>
      </c>
      <c r="C11" t="s">
        <v>18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 t="s">
        <v>42</v>
      </c>
    </row>
    <row r="5">
      <c r="A5" t="s">
        <v>35</v>
      </c>
      <c r="B5">
        <v>4</v>
      </c>
      <c r="C5" t="s">
        <v>40</v>
      </c>
      <c r="D5" t="s" s="12">
        <v>43</v>
      </c>
      <c r="E5" t="s" s="12"/>
      <c r="F5"/>
    </row>
    <row r="6">
      <c r="A6" t="s">
        <v>35</v>
      </c>
      <c r="B6">
        <v>5</v>
      </c>
      <c r="C6" t="s">
        <v>40</v>
      </c>
      <c r="D6" t="s" s="12">
        <v>44</v>
      </c>
      <c r="E6" t="s" s="12"/>
      <c r="F6"/>
    </row>
    <row r="7">
      <c r="A7" t="s">
        <v>35</v>
      </c>
      <c r="B7">
        <v>6</v>
      </c>
      <c r="C7" t="s">
        <v>45</v>
      </c>
      <c r="D7" t="s" s="12">
        <v>46</v>
      </c>
      <c r="E7" t="s" s="12"/>
      <c r="F7"/>
    </row>
    <row r="8">
      <c r="A8" t="s">
        <v>35</v>
      </c>
      <c r="B8">
        <v>7</v>
      </c>
      <c r="C8" t="s">
        <v>47</v>
      </c>
      <c r="D8" t="s" s="12">
        <v>48</v>
      </c>
      <c r="E8" t="s" s="12"/>
      <c r="F8"/>
    </row>
    <row r="9">
      <c r="A9" t="s">
        <v>35</v>
      </c>
      <c r="B9">
        <v>8</v>
      </c>
      <c r="C9" t="s">
        <v>49</v>
      </c>
      <c r="D9" t="s" s="12">
        <v>50</v>
      </c>
      <c r="E9" t="s" s="12"/>
      <c r="F9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35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'Besoins'!$B$2*0.04</f>
        <v>0.04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'Besoins'!$B$2*0.04</f>
        <v>0.04</v>
      </c>
      <c r="E4" t="s">
        <v>15</v>
      </c>
    </row>
    <row r="5">
      <c r="A5">
        <v>1</v>
      </c>
      <c r="B5" t="s">
        <v>57</v>
      </c>
      <c r="C5" t="s">
        <v>58</v>
      </c>
      <c r="D5" s="6">
        <f>'Besoins'!$B$2*0.15</f>
        <v>0.15</v>
      </c>
      <c r="E5" t="s">
        <v>15</v>
      </c>
    </row>
    <row r="6">
      <c r="A6">
        <v>1</v>
      </c>
      <c r="B6" t="s">
        <v>59</v>
      </c>
      <c r="C6" t="s">
        <v>58</v>
      </c>
      <c r="D6" s="6">
        <f>'Besoins'!$B$2*0.15</f>
        <v>0.15</v>
      </c>
      <c r="E6" t="s">
        <v>15</v>
      </c>
    </row>
    <row r="7">
      <c r="A7">
        <v>1</v>
      </c>
      <c r="B7" t="s">
        <v>60</v>
      </c>
      <c r="C7" t="s">
        <v>58</v>
      </c>
      <c r="D7" s="6">
        <f>'Besoins'!$B$2*1</f>
        <v>1</v>
      </c>
      <c r="E7" t="s">
        <v>27</v>
      </c>
    </row>
    <row r="8">
      <c r="A8">
        <v>1</v>
      </c>
      <c r="B8" t="s">
        <v>61</v>
      </c>
      <c r="C8" t="s">
        <v>62</v>
      </c>
      <c r="D8" s="6">
        <f>'Besoins'!$B$2*0.16</f>
        <v>0.16</v>
      </c>
      <c r="E8" t="s">
        <v>15</v>
      </c>
    </row>
    <row r="9">
      <c r="A9">
        <v>1</v>
      </c>
      <c r="B9" t="s">
        <v>61</v>
      </c>
      <c r="C9" t="s">
        <v>62</v>
      </c>
      <c r="D9" s="6">
        <f>'Besoins'!$B$2*0.16</f>
        <v>0.16</v>
      </c>
      <c r="E9" t="s">
        <v>15</v>
      </c>
    </row>
    <row r="10">
      <c r="A10">
        <v>1</v>
      </c>
      <c r="B10" t="s">
        <v>63</v>
      </c>
      <c r="C10" t="s">
        <v>62</v>
      </c>
      <c r="D10" s="6">
        <f>'Besoins'!$B$2*0.6</f>
        <v>0.6</v>
      </c>
      <c r="E10" t="s">
        <v>15</v>
      </c>
    </row>
    <row r="11">
      <c r="A11">
        <v>1</v>
      </c>
      <c r="B11" t="s">
        <v>64</v>
      </c>
      <c r="C11" t="s">
        <v>58</v>
      </c>
      <c r="D11" s="6">
        <f>'Besoins'!$B$2*0.32</f>
        <v>0.32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"[CHEMISER] "&amp;Procedure!D2</f>
        <v>[CHEMISER] Chemiser les moules. Beurre et farine.</v>
      </c>
      <c r="C5"/>
      <c r="D5"/>
    </row>
    <row r="6">
      <c r="A6" t="s" s="15">
        <v>68</v>
      </c>
      <c r="B6" t="str" s="12">
        <f>"[CONFECTIONNER] "&amp;Procedure!D3</f>
        <v>[CONFECTIONNER] Confectionner un roux. Blanc ou blond, laisser refroidir.</v>
      </c>
      <c r="C6"/>
      <c r="D6"/>
    </row>
    <row r="7">
      <c r="A7" t="s" s="15">
        <v>69</v>
      </c>
      <c r="B7" t="str" s="12">
        <f>"[INCORPORER] "&amp;Procedure!D4</f>
        <v>[INCORPORER] Ajouter le lait bouillant. Fouetter, assaisonner, cuire 2 min.</v>
      </c>
      <c r="C7"/>
      <c r="D7"/>
    </row>
    <row r="8">
      <c r="A8" t="s" s="15">
        <v>70</v>
      </c>
      <c r="B8" t="str" s="12">
        <f>"[INCORPORER] "&amp;Procedure!D5</f>
        <v>[INCORPORER] Incorporer les premiers jaunes. Hors du feu, immediatement.</v>
      </c>
      <c r="C8"/>
      <c r="D8"/>
    </row>
    <row r="9">
      <c r="A9" t="s" s="15">
        <v>71</v>
      </c>
      <c r="B9" t="str" s="12">
        <f>"[INCORPORER] "&amp;Procedure!D6</f>
        <v>[INCORPORER] Laisser tiedir. Ajouter les seconds jaunes et le gruyere rape.</v>
      </c>
      <c r="C9"/>
      <c r="D9"/>
    </row>
    <row r="10">
      <c r="A10" t="s" s="15">
        <v>72</v>
      </c>
      <c r="B10" t="str" s="12">
        <f>"[MONTER] "&amp;Procedure!D7</f>
        <v>[MONTER] Monter les blancs. Tres fermes, incorporer delicatement.</v>
      </c>
      <c r="C10"/>
      <c r="D10"/>
    </row>
    <row r="11">
      <c r="A11" t="s" s="15">
        <v>73</v>
      </c>
      <c r="B11" t="str" s="12">
        <f>"[MOULER] "&amp;Procedure!D8</f>
        <v>[MOULER] Mouler. Jusqu'a 1cm du bord, decorer de losanges de gruyere.</v>
      </c>
      <c r="C11"/>
      <c r="D11"/>
    </row>
    <row r="12">
      <c r="A12" t="s" s="15">
        <v>74</v>
      </c>
      <c r="B12" t="str" s="12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6">
        <v>75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2026-09-15T16:21:49Z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2026-09-15T16:21:49Z</dcterms:modified>
  <cp:revision>1</cp:revision>
</cp:coreProperties>
</file>