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<sst xmlns="http://schemas.openxmlformats.org/spreadsheetml/2006/main" count="116" uniqueCount="116">
  <si>
    <t>Fiche technique</t>
  </si>
  <si>
    <t>Nom</t>
  </si>
  <si>
    <t>Allumettes au fromage (PDR)</t>
  </si>
  <si>
    <t>Code</t>
  </si>
  <si>
    <t>PDR-ALLUMET-FROM</t>
  </si>
  <si>
    <t>Classe</t>
  </si>
  <si>
    <t>Petits fours (PAT.PETITS_FOURS)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</si>
  <si>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</si>
  <si>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</si>
  <si>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</si>
  <si>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</si>
  <si>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</si>
  <si>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</si>
  <si>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</si>
  <si>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</si>
  <si>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</si>
  <si>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</si>
  <si>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</si>
  <si>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</si>
  <si>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</si>
  <si>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</si>
  <si>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</si>
  <si>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</si>
  <si>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</si>
  <si>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</si>
  <si>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</si>
  <si>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</si>
  <si>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</si>
  <si>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</si>
  <si>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</si>
  <si>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</si>
  <si>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</si>
  <si>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</si>
  <si>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</si>
  <si>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</si>
  <si>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</si>
  <si>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</si>
  <si>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</si>
  <si>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</si>
  <si>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</si>
  <si>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</si>
  <si>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</si>
  <si>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</si>
  <si>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</si>
  <si>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</si>
  <si>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</si>
  <si>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FROM-GRUYERE</t>
  </si>
  <si>
    <t>Gruyère râpé vrac</t>
  </si>
  <si>
    <t>Fromages de base cuisine</t>
  </si>
  <si>
    <t>00000051</t>
  </si>
  <si>
    <t>LAIT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</si>
  <si>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</si>
  <si>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</si>
  <si>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</si>
  <si>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</si>
  <si>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</si>
  <si>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</si>
  <si>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</si>
  <si>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 pc)</t>
  </si>
  <si>
    <t>recette</t>
  </si>
  <si>
    <t>Petits fours</t>
  </si>
  <si>
    <t xml:space="preserve">    ↳ Pate feuilletee traditionnelle (PDR)</t>
  </si>
  <si>
    <t>Pâtes feuilletées</t>
  </si>
  <si>
    <t xml:space="preserve">        ↳ Farine de blé T55</t>
  </si>
  <si>
    <t>matiere</t>
  </si>
  <si>
    <t xml:space="preserve">        ↳ EAU</t>
  </si>
  <si>
    <t xml:space="preserve">        ↳ Sel fin de cuisine</t>
  </si>
  <si>
    <t xml:space="preserve">        ↳ BEURRE</t>
  </si>
  <si>
    <t xml:space="preserve">    ↳ BEURRE</t>
  </si>
  <si>
    <t xml:space="preserve">    ↳ Farine de blé T55</t>
  </si>
  <si>
    <t xml:space="preserve">    ↳ LAIT</t>
  </si>
  <si>
    <t xml:space="preserve">    ↳ JAUNE D'OEUF (ML)</t>
  </si>
  <si>
    <t>Conversions oeufs et ovoproduits</t>
  </si>
  <si>
    <t xml:space="preserve">        ↳ OEUF A3 (PRIX)</t>
  </si>
  <si>
    <t xml:space="preserve">    ↳ Gruyère râpé vrac</t>
  </si>
  <si>
    <t xml:space="preserve">    ↳ OEUF (P)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</si>
  <si>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</si>
  <si>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</si>
  <si>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</si>
  <si>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</si>
  <si>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</si>
  <si>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</si>
  <si>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</si>
  <si>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</si>
  <si>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</si>
  <si>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sauce Mornay. Roux+lait bouillant, assaisonner, jaune et gruyere en fin de cuisson.</t>
  </si>
  <si>
    <t>ABAISSER</t>
  </si>
  <si>
    <t>Abaisser le feuilletage. Detailler 2 bandes.</t>
  </si>
  <si>
    <t>FOURRER</t>
  </si>
  <si>
    <t>Garnir. Boudins de sauce Mornay a la poche, espaces, recouvrir de la 2e bande.</t>
  </si>
  <si>
    <t>MARQUER</t>
  </si>
  <si>
    <t>Marquer. Manche de spatule, decouper les allumettes.</t>
  </si>
  <si>
    <t>DORER</t>
  </si>
  <si>
    <t>Dorer et decorer. Chiqueter, losanges de gruyere.</t>
  </si>
  <si>
    <t>CUIRE</t>
  </si>
  <si>
    <t>Cuire. 190-200 degres.</t>
  </si>
  <si>
    <t>Pate feuilletee traditionnelle (PDR)</t>
  </si>
  <si>
    <t>METTRE EN PLACE</t>
  </si>
  <si>
    <t>Mettre en place le poste de travail. Denrees, materiels de preparation, de cuisson et de dressage.</t>
  </si>
  <si>
    <t>Confectionner la detrempe. Fontaine farine+sel, eau incorporee, petrir sans corser.</t>
  </si>
  <si>
    <t>REPOSER</t>
  </si>
  <si>
    <t>Laisser reposer au froid. Inciser, filmer, repos minimum 30 min.</t>
  </si>
  <si>
    <t>30 min (repos)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</si>
  <si>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</si>
  <si>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</si>
  <si>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</si>
  <si>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</si>
  <si>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Fiche technique — Allumettes au fromage (PDR)</t>
  </si>
  <si>
    <t>Allumettes au fromage (PDR)  PDR-ALLUMET-FROM</t>
  </si>
  <si>
    <t>1.</t>
  </si>
  <si>
    <t>2.</t>
  </si>
  <si>
    <t>3.</t>
  </si>
  <si>
    <t>4.</t>
  </si>
  <si>
    <t>5.</t>
  </si>
  <si>
    <t>6.</t>
  </si>
  <si>
    <t>↳ Pate feuilletee traditionnelle (PDR)  PDR-PAT-FEUIL-TR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</si>
</sst>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3.6860139249226</v>
      </c>
    </row>
    <row r="12">
      <c r="A12" t="s" s="3">
        <v>17</v>
      </c>
      <c r="B12" s="4">
        <v>0.36860139249226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3.6860139249226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0.327721</v>
      </c>
      <c r="E7" s="11">
        <f>D7*$B$2</f>
        <v>0.327721</v>
      </c>
      <c r="F7" t="s">
        <v>35</v>
      </c>
      <c r="G7" s="4">
        <f>E7*3.9513950353</f>
        <v>1.294955</v>
      </c>
    </row>
    <row r="8">
      <c r="A8" t="s" s="12">
        <v>36</v>
      </c>
      <c r="B8" t="s">
        <v>37</v>
      </c>
      <c r="C8" t="s">
        <v>38</v>
      </c>
      <c r="D8" s="9">
        <v>1.526316</v>
      </c>
      <c r="E8" s="11">
        <f>D8*$B$2</f>
        <v>1.526316</v>
      </c>
      <c r="F8" t="s">
        <v>25</v>
      </c>
      <c r="G8" s="4">
        <f>E8*0.2699999628</f>
        <v>0.412105</v>
      </c>
    </row>
    <row r="9">
      <c r="A9" t="s" s="12">
        <v>39</v>
      </c>
      <c r="B9" t="s">
        <v>40</v>
      </c>
      <c r="C9" t="s">
        <v>41</v>
      </c>
      <c r="D9" s="9">
        <v>0.205147</v>
      </c>
      <c r="E9" s="11">
        <f>D9*$B$2</f>
        <v>0.205147</v>
      </c>
      <c r="F9" t="s">
        <v>42</v>
      </c>
      <c r="G9" s="4">
        <f>E9*0.0030000009</f>
        <v>0.000615</v>
      </c>
    </row>
    <row r="10">
      <c r="A10" t="s">
        <v>43</v>
      </c>
      <c r="B10" t="s">
        <v>44</v>
      </c>
      <c r="C10" t="s">
        <v>45</v>
      </c>
      <c r="D10" s="9">
        <v>0.430294</v>
      </c>
      <c r="E10" s="11">
        <f>D10*$B$2</f>
        <v>0.430294</v>
      </c>
      <c r="F10" t="s">
        <v>35</v>
      </c>
      <c r="G10" s="4">
        <f>E10*0.5600001531</f>
        <v>0.240965</v>
      </c>
    </row>
    <row r="11">
      <c r="A11" t="s">
        <v>46</v>
      </c>
      <c r="B11" t="s">
        <v>47</v>
      </c>
      <c r="C11" t="s">
        <v>48</v>
      </c>
      <c r="D11" s="9">
        <v>0.19</v>
      </c>
      <c r="E11" s="11">
        <f>D11*$B$2</f>
        <v>0.19</v>
      </c>
      <c r="F11" t="s">
        <v>35</v>
      </c>
      <c r="G11" s="4">
        <f>E11*8.5</f>
        <v>1.615</v>
      </c>
    </row>
    <row r="12">
      <c r="A12" t="s" s="12">
        <v>49</v>
      </c>
      <c r="B12" t="s">
        <v>50</v>
      </c>
      <c r="C12" t="s">
        <v>38</v>
      </c>
      <c r="D12" s="9">
        <v>0.2</v>
      </c>
      <c r="E12" s="11">
        <f>D12*$B$2</f>
        <v>0.2</v>
      </c>
      <c r="F12" t="s">
        <v>42</v>
      </c>
      <c r="G12" s="4">
        <f>E12*0.5999</f>
        <v>0.11998</v>
      </c>
    </row>
    <row r="13">
      <c r="A13" t="s">
        <v>51</v>
      </c>
      <c r="B13" t="s">
        <v>52</v>
      </c>
      <c r="C13" t="s">
        <v>53</v>
      </c>
      <c r="D13" s="9">
        <v>0.006838</v>
      </c>
      <c r="E13" s="11">
        <f>D13*$B$2</f>
        <v>0.006838</v>
      </c>
      <c r="F13" t="s">
        <v>35</v>
      </c>
      <c r="G13" s="4">
        <f>E13*0.3500120434</f>
        <v>0.002393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</v>
      </c>
      <c r="E2" t="s">
        <v>25</v>
      </c>
      <c r="F2" t="s">
        <v>60</v>
      </c>
    </row>
    <row r="3">
      <c r="A3">
        <v>1</v>
      </c>
      <c r="B3" t="s">
        <v>61</v>
      </c>
      <c r="C3" t="s">
        <v>59</v>
      </c>
      <c r="D3" s="11">
        <v>0.93</v>
      </c>
      <c r="E3" t="s">
        <v>35</v>
      </c>
      <c r="F3" t="s">
        <v>62</v>
      </c>
    </row>
    <row r="4">
      <c r="A4">
        <v>2</v>
      </c>
      <c r="B4" t="s">
        <v>63</v>
      </c>
      <c r="C4" t="s">
        <v>64</v>
      </c>
      <c r="D4" s="11">
        <v>0.41</v>
      </c>
      <c r="E4" t="s">
        <v>35</v>
      </c>
      <c r="F4" t="s">
        <v>45</v>
      </c>
    </row>
    <row r="5">
      <c r="A5">
        <v>2</v>
      </c>
      <c r="B5" t="s">
        <v>65</v>
      </c>
      <c r="C5" t="s">
        <v>64</v>
      </c>
      <c r="D5" s="11">
        <v>0.205</v>
      </c>
      <c r="E5" t="s">
        <v>42</v>
      </c>
      <c r="F5" t="s">
        <v>41</v>
      </c>
    </row>
    <row r="6">
      <c r="A6">
        <v>2</v>
      </c>
      <c r="B6" t="s">
        <v>66</v>
      </c>
      <c r="C6" t="s">
        <v>64</v>
      </c>
      <c r="D6" s="11">
        <v>0.007</v>
      </c>
      <c r="E6" t="s">
        <v>35</v>
      </c>
      <c r="F6" t="s">
        <v>53</v>
      </c>
    </row>
    <row r="7">
      <c r="A7">
        <v>2</v>
      </c>
      <c r="B7" t="s">
        <v>67</v>
      </c>
      <c r="C7" t="s">
        <v>64</v>
      </c>
      <c r="D7" s="11">
        <v>0.308</v>
      </c>
      <c r="E7" t="s">
        <v>35</v>
      </c>
      <c r="F7" t="s">
        <v>34</v>
      </c>
    </row>
    <row r="8">
      <c r="A8">
        <v>1</v>
      </c>
      <c r="B8" t="s">
        <v>68</v>
      </c>
      <c r="C8" t="s">
        <v>64</v>
      </c>
      <c r="D8" s="11">
        <v>0.02</v>
      </c>
      <c r="E8" t="s">
        <v>35</v>
      </c>
      <c r="F8" t="s">
        <v>34</v>
      </c>
    </row>
    <row r="9">
      <c r="A9">
        <v>1</v>
      </c>
      <c r="B9" t="s">
        <v>69</v>
      </c>
      <c r="C9" t="s">
        <v>64</v>
      </c>
      <c r="D9" s="11">
        <v>0.02</v>
      </c>
      <c r="E9" t="s">
        <v>35</v>
      </c>
      <c r="F9" t="s">
        <v>45</v>
      </c>
    </row>
    <row r="10">
      <c r="A10">
        <v>1</v>
      </c>
      <c r="B10" t="s">
        <v>70</v>
      </c>
      <c r="C10" t="s">
        <v>64</v>
      </c>
      <c r="D10" s="11">
        <v>0.2</v>
      </c>
      <c r="E10" t="s">
        <v>42</v>
      </c>
      <c r="F10" t="s">
        <v>38</v>
      </c>
    </row>
    <row r="11">
      <c r="A11">
        <v>1</v>
      </c>
      <c r="B11" t="s">
        <v>71</v>
      </c>
      <c r="C11" t="s">
        <v>59</v>
      </c>
      <c r="D11" s="11">
        <v>0.02</v>
      </c>
      <c r="E11" t="s">
        <v>35</v>
      </c>
      <c r="F11" t="s">
        <v>72</v>
      </c>
    </row>
    <row r="12">
      <c r="A12">
        <v>2</v>
      </c>
      <c r="B12" t="s">
        <v>73</v>
      </c>
      <c r="C12" t="s">
        <v>64</v>
      </c>
      <c r="D12" s="11">
        <v>0.526</v>
      </c>
      <c r="E12" t="s">
        <v>25</v>
      </c>
      <c r="F12" t="s">
        <v>38</v>
      </c>
    </row>
    <row r="13">
      <c r="A13">
        <v>1</v>
      </c>
      <c r="B13" t="s">
        <v>74</v>
      </c>
      <c r="C13" t="s">
        <v>64</v>
      </c>
      <c r="D13" s="11">
        <v>0.19</v>
      </c>
      <c r="E13" t="s">
        <v>35</v>
      </c>
      <c r="F13" t="s">
        <v>48</v>
      </c>
    </row>
    <row r="14">
      <c r="A14">
        <v>1</v>
      </c>
      <c r="B14" t="s">
        <v>75</v>
      </c>
      <c r="C14" t="s">
        <v>59</v>
      </c>
      <c r="D14" s="11">
        <v>1</v>
      </c>
      <c r="E14" t="s">
        <v>25</v>
      </c>
      <c r="F14" t="s">
        <v>72</v>
      </c>
    </row>
    <row r="15">
      <c r="A15">
        <v>2</v>
      </c>
      <c r="B15" t="s">
        <v>76</v>
      </c>
      <c r="C15" t="s">
        <v>59</v>
      </c>
      <c r="D15" s="11">
        <v>0.055</v>
      </c>
      <c r="E15" t="s">
        <v>42</v>
      </c>
      <c r="F15" t="s">
        <v>72</v>
      </c>
    </row>
    <row r="16">
      <c r="A16">
        <v>3</v>
      </c>
      <c r="B16" t="s">
        <v>77</v>
      </c>
      <c r="C16" t="s">
        <v>64</v>
      </c>
      <c r="D16" s="11">
        <v>1</v>
      </c>
      <c r="E16" t="s">
        <v>25</v>
      </c>
      <c r="F1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4">
        <v>85</v>
      </c>
      <c r="E2" t="s" s="14"/>
      <c r="F2"/>
    </row>
    <row r="3">
      <c r="A3" t="s">
        <v>2</v>
      </c>
      <c r="B3">
        <v>2</v>
      </c>
      <c r="C3" t="s">
        <v>86</v>
      </c>
      <c r="D3" t="s" s="14">
        <v>87</v>
      </c>
      <c r="E3" t="s" s="14"/>
      <c r="F3"/>
    </row>
    <row r="4">
      <c r="A4" t="s">
        <v>2</v>
      </c>
      <c r="B4">
        <v>3</v>
      </c>
      <c r="C4" t="s">
        <v>88</v>
      </c>
      <c r="D4" t="s" s="14">
        <v>89</v>
      </c>
      <c r="E4" t="s" s="14"/>
      <c r="F4"/>
    </row>
    <row r="5">
      <c r="A5" t="s">
        <v>2</v>
      </c>
      <c r="B5">
        <v>4</v>
      </c>
      <c r="C5" t="s">
        <v>90</v>
      </c>
      <c r="D5" t="s" s="14">
        <v>91</v>
      </c>
      <c r="E5" t="s" s="14"/>
      <c r="F5"/>
    </row>
    <row r="6">
      <c r="A6" t="s">
        <v>2</v>
      </c>
      <c r="B6">
        <v>5</v>
      </c>
      <c r="C6" t="s">
        <v>92</v>
      </c>
      <c r="D6" t="s" s="14">
        <v>93</v>
      </c>
      <c r="E6" t="s" s="14"/>
      <c r="F6"/>
    </row>
    <row r="7">
      <c r="A7" t="s">
        <v>2</v>
      </c>
      <c r="B7">
        <v>6</v>
      </c>
      <c r="C7" t="s">
        <v>94</v>
      </c>
      <c r="D7" t="s" s="14">
        <v>95</v>
      </c>
      <c r="E7" t="s" s="14"/>
      <c r="F7"/>
    </row>
    <row r="8">
      <c r="A8" t="s">
        <v>96</v>
      </c>
      <c r="B8">
        <v>1</v>
      </c>
      <c r="C8" t="s">
        <v>97</v>
      </c>
      <c r="D8" t="s" s="14">
        <v>98</v>
      </c>
      <c r="E8" t="s" s="14"/>
      <c r="F8"/>
    </row>
    <row r="9">
      <c r="A9" t="s">
        <v>96</v>
      </c>
      <c r="B9">
        <v>2</v>
      </c>
      <c r="C9" t="s">
        <v>84</v>
      </c>
      <c r="D9" t="s" s="14">
        <v>99</v>
      </c>
      <c r="E9" t="s" s="14"/>
      <c r="F9"/>
    </row>
    <row r="10">
      <c r="A10" t="s">
        <v>96</v>
      </c>
      <c r="B10">
        <v>3</v>
      </c>
      <c r="C10" t="s">
        <v>100</v>
      </c>
      <c r="D10" t="s" s="14">
        <v>101</v>
      </c>
      <c r="E10" t="s" s="14"/>
      <c r="F10" t="s">
        <v>102</v>
      </c>
    </row>
    <row r="11">
      <c r="A11" t="s">
        <v>96</v>
      </c>
      <c r="B11">
        <v>4</v>
      </c>
      <c r="C11" t="s">
        <v>103</v>
      </c>
      <c r="D11" t="s" s="14">
        <v>104</v>
      </c>
      <c r="E11" t="s" s="14"/>
      <c r="F11"/>
    </row>
    <row r="12">
      <c r="A12" t="s">
        <v>96</v>
      </c>
      <c r="B12">
        <v>5</v>
      </c>
      <c r="C12" t="s">
        <v>105</v>
      </c>
      <c r="D12" t="s" s="14">
        <v>106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107</v>
      </c>
      <c r="B1"/>
      <c r="C1"/>
      <c r="D1"/>
    </row>
    <row r="2">
      <c r="A2" t="str" s="15">
        <f>"PDR-ALLUMET-FROM · PAT.PETITS_FOURS · référence : "&amp;Besoins!B3&amp;" "&amp;Besoins!C3&amp;" · multiplicateur réglable sur la feuille ""Besoins"""</f>
        <v>PDR-ALLUMET-FROM · PAT.PETITS_FOURS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 t="s" s="17">
        <v>109</v>
      </c>
      <c r="B5" t="str" s="14">
        <f>"[CONFECTIONNER] "&amp;Procedure!D2</f>
        <v>[CONFECTIONNER] Confectionner la sauce Mornay. Roux+lait bouillant, assaisonner, jaune et gruyere en fin de cuisson.</v>
      </c>
      <c r="C5"/>
      <c r="D5"/>
    </row>
    <row r="6">
      <c r="A6" t="s" s="17">
        <v>110</v>
      </c>
      <c r="B6" t="str" s="14">
        <f>"[ABAISSER] "&amp;Procedure!D3</f>
        <v>[ABAISSER] Abaisser le feuilletage. Detailler 2 bandes.</v>
      </c>
      <c r="C6"/>
      <c r="D6"/>
    </row>
    <row r="7">
      <c r="A7" t="s" s="17">
        <v>111</v>
      </c>
      <c r="B7" t="str" s="14">
        <f>"[FOURRER] "&amp;Procedure!D4</f>
        <v>[FOURRER] Garnir. Boudins de sauce Mornay a la poche, espaces, recouvrir de la 2e bande.</v>
      </c>
      <c r="C7"/>
      <c r="D7"/>
    </row>
    <row r="8">
      <c r="A8" t="s" s="17">
        <v>112</v>
      </c>
      <c r="B8" t="str" s="14">
        <f>"[MARQUER] "&amp;Procedure!D5</f>
        <v>[MARQUER] Marquer. Manche de spatule, decouper les allumettes.</v>
      </c>
      <c r="C8"/>
      <c r="D8"/>
    </row>
    <row r="9">
      <c r="A9" t="s" s="17">
        <v>113</v>
      </c>
      <c r="B9" t="str" s="14">
        <f>"[DORER] "&amp;Procedure!D6</f>
        <v>[DORER] Dorer et decorer. Chiqueter, losanges de gruyere.</v>
      </c>
      <c r="C9"/>
      <c r="D9"/>
    </row>
    <row r="10">
      <c r="A10" t="s" s="17">
        <v>114</v>
      </c>
      <c r="B10" t="str" s="14">
        <f>"[CUIRE] "&amp;Procedure!D7</f>
        <v>[CUIRE] Cuire. 190-200 degres.</v>
      </c>
      <c r="C10"/>
      <c r="D10"/>
    </row>
    <row r="11">
      <c r="A11"/>
      <c r="B11"/>
      <c r="C11"/>
      <c r="D11"/>
    </row>
    <row r="12">
      <c r="A12" t="s" s="16">
        <v>115</v>
      </c>
      <c r="B12"/>
      <c r="C12"/>
      <c r="D12"/>
    </row>
    <row r="13">
      <c r="A13" t="s" s="17">
        <v>109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110</v>
      </c>
      <c r="B14" t="str" s="14">
        <f>"[CONFECTIONNER] "&amp;Procedure!D9</f>
        <v>[CONFECTIONNER] Confectionner la detrempe. Fontaine farine+sel, eau incorporee, petrir sans corser.</v>
      </c>
      <c r="C14"/>
      <c r="D14"/>
    </row>
    <row r="15">
      <c r="A15" t="s" s="17">
        <v>111</v>
      </c>
      <c r="B15" t="str" s="14">
        <f>"[REPOSER] "&amp;Procedure!D10</f>
        <v>[REPOSER] Laisser reposer au froid. Inciser, filmer, repos minimum 30 min.</v>
      </c>
      <c r="C15"/>
      <c r="D15"/>
    </row>
    <row r="16">
      <c r="A16" t="s" s="17">
        <v>112</v>
      </c>
      <c r="B16" t="str" s="14">
        <f>"[PRÉPARER] "&amp;Procedure!D11</f>
        <v>[PRÉPARER] Preparer le beurre de tourage. Travailler a la meme consistance que la detrempe, former un carre.</v>
      </c>
      <c r="C16"/>
      <c r="D16"/>
    </row>
    <row r="17">
      <c r="A17" t="s" s="17">
        <v>113</v>
      </c>
      <c r="B17" t="str" s="14">
        <f>"[BEURRER] "&amp;Procedure!D12</f>
        <v>[BEURRER] Enfermer le beurre et tourer. 6 tours au total (simples ou doubles), toujours plies dans le meme sens, avec repos froid entre chaque serie de tours.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2026-09-15T14:54:22Z</dcterms:created>
  <dc:title>Allumettes au fromage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2026-09-15T14:54:22Z</dcterms:modified>
  <cp:revision>1</cp:revision>
</cp:coreProperties>
</file>