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<sst xmlns="http://schemas.openxmlformats.org/spreadsheetml/2006/main" count="79" uniqueCount="79">
  <si>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</si>
  <si>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</si>
  <si>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</si>
  <si>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</si>
  <si>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</si>
  <si>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</si>
  <si>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</si>
  <si>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</si>
  <si>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</si>
  <si>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</si>
  <si>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</si>
  <si>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</si>
  <si>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</si>
  <si>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</si>
  <si>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</si>
  <si>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</si>
  <si>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</si>
  <si>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</si>
  <si>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</si>
  <si>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</si>
  <si>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</si>
  <si>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</si>
  <si>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</si>
  <si>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</si>
  <si>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</si>
  <si>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</si>
  <si>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</si>
  <si>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</si>
  <si>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</si>
  <si>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</si>
  <si>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</si>
  <si>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</si>
  <si>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</si>
  <si>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</si>
  <si>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</si>
  <si>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</si>
  <si>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</si>
  <si>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</si>
  <si>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</si>
  <si>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</si>
  <si>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</si>
  <si>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</si>
  <si>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</si>
  <si>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</si>
  <si>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Glace aux abricots (PDR)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</si>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</sst>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E10*4.2</f>
        <v>0.84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25</v>
      </c>
      <c r="G12" s="9">
        <f>E12*5</f>
        <v>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25</v>
      </c>
      <c r="G13" s="9">
        <f>E13*1.8</f>
        <v>0.09</v>
      </c>
    </row>
    <row r="14">
      <c r="A14" t="s">
        <v>35</v>
      </c>
      <c r="B14" t="s">
        <v>36</v>
      </c>
      <c r="C14" t="s">
        <v>34</v>
      </c>
      <c r="D14" s="4">
        <v>1</v>
      </c>
      <c r="E14" s="6">
        <f>D14*$B$2</f>
        <v>1</v>
      </c>
      <c r="F14" t="s">
        <v>25</v>
      </c>
      <c r="G14" s="9">
        <f>E14*0.82</f>
        <v>0.82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 t="s">
        <v>47</v>
      </c>
    </row>
    <row r="3">
      <c r="A3" t="s">
        <v>44</v>
      </c>
      <c r="B3">
        <v>2</v>
      </c>
      <c r="C3" t="s">
        <v>48</v>
      </c>
      <c r="D3" t="s" s="12">
        <v>49</v>
      </c>
      <c r="E3" t="s" s="12"/>
      <c r="F3" t="s">
        <v>50</v>
      </c>
    </row>
    <row r="4">
      <c r="A4" t="s">
        <v>44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44</v>
      </c>
      <c r="B5">
        <v>4</v>
      </c>
      <c r="C5" t="s">
        <v>53</v>
      </c>
      <c r="D5" t="s" s="12">
        <v>54</v>
      </c>
      <c r="E5" t="s" s="12"/>
      <c r="F5"/>
    </row>
    <row r="6">
      <c r="A6" t="s">
        <v>44</v>
      </c>
      <c r="B6">
        <v>5</v>
      </c>
      <c r="C6" t="s">
        <v>55</v>
      </c>
      <c r="D6" t="s" s="12">
        <v>56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44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'Besoins'!$B$2*1</f>
        <v>1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'Besoins'!$B$2*0.5</f>
        <v>0.5</v>
      </c>
      <c r="E4" t="s">
        <v>25</v>
      </c>
    </row>
    <row r="5">
      <c r="A5">
        <v>1</v>
      </c>
      <c r="B5" t="s">
        <v>65</v>
      </c>
      <c r="C5" t="s">
        <v>63</v>
      </c>
      <c r="D5" s="6">
        <f>'Besoins'!$B$2*0.05</f>
        <v>0.05</v>
      </c>
      <c r="E5" t="s">
        <v>25</v>
      </c>
    </row>
    <row r="6">
      <c r="A6">
        <v>1</v>
      </c>
      <c r="B6" t="s">
        <v>66</v>
      </c>
      <c r="C6" t="s">
        <v>63</v>
      </c>
      <c r="D6" s="6">
        <f>'Besoins'!$B$2*0.2</f>
        <v>0.2</v>
      </c>
      <c r="E6" t="s">
        <v>25</v>
      </c>
    </row>
    <row r="7">
      <c r="A7">
        <v>1</v>
      </c>
      <c r="B7" t="s">
        <v>67</v>
      </c>
      <c r="C7" t="s">
        <v>63</v>
      </c>
      <c r="D7" s="6">
        <f>'Besoins'!$B$2*1</f>
        <v>1</v>
      </c>
      <c r="E7" t="s">
        <v>25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15</v>
      </c>
    </row>
    <row r="9">
      <c r="A9">
        <v>1</v>
      </c>
      <c r="B9" t="s">
        <v>64</v>
      </c>
      <c r="C9" t="s">
        <v>63</v>
      </c>
      <c r="D9" s="6">
        <f>'Besoins'!$B$2*0.5</f>
        <v>0.5</v>
      </c>
      <c r="E9" t="s">
        <v>25</v>
      </c>
    </row>
    <row r="10">
      <c r="A10">
        <v>1</v>
      </c>
      <c r="B10" t="s">
        <v>69</v>
      </c>
      <c r="C10" t="s">
        <v>63</v>
      </c>
      <c r="D10" s="6">
        <f>'Besoins'!$B$2*0.02</f>
        <v>0.02</v>
      </c>
      <c r="E10" t="s">
        <v>15</v>
      </c>
    </row>
    <row r="11">
      <c r="A11">
        <v>1</v>
      </c>
      <c r="B11" t="s">
        <v>70</v>
      </c>
      <c r="C11" t="s">
        <v>63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"[CONFECTIONNER] "&amp;Procedure!D2</f>
        <v>[CONFECTIONNER] Confectionner la crème. Lait+sucre+glucose+creme, cuire a la nappe 84 degres, 4 min.</v>
      </c>
      <c r="C5"/>
      <c r="D5"/>
    </row>
    <row r="6">
      <c r="A6" t="s" s="15">
        <v>74</v>
      </c>
      <c r="B6" t="str" s="12">
        <f>"[POCHER] "&amp;Procedure!D3</f>
        <v>[POCHER] Pocher les abricots. Dans un sirop parfume citronne, 10 min, egoutter, mixer.</v>
      </c>
      <c r="C6"/>
      <c r="D6"/>
    </row>
    <row r="7">
      <c r="A7" t="s" s="15">
        <v>75</v>
      </c>
      <c r="B7" t="str" s="12">
        <f>"[CRÉMER] "&amp;Procedure!D4</f>
        <v>[CRÉMER] Assembler. Crème versee progressivement sur la pulpe.</v>
      </c>
      <c r="C7"/>
      <c r="D7"/>
    </row>
    <row r="8">
      <c r="A8" t="s" s="15">
        <v>76</v>
      </c>
      <c r="B8" t="str" s="12">
        <f>"[ABRICOTER] "&amp;Procedure!D5</f>
        <v>[ABRICOTER] Parfumer. Liqueur d'abricot.</v>
      </c>
      <c r="C8"/>
      <c r="D8"/>
    </row>
    <row r="9">
      <c r="A9" t="s" s="15">
        <v>77</v>
      </c>
      <c r="B9" t="str" s="12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6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