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<sst xmlns="http://schemas.openxmlformats.org/spreadsheetml/2006/main" count="81" uniqueCount="81">
  <si>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</si>
  <si>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</si>
  <si>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</si>
  <si>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</si>
  <si>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</si>
  <si>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</si>
  <si>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</si>
  <si>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</si>
  <si>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</si>
  <si>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</si>
  <si>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</si>
  <si>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</si>
  <si>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</si>
  <si>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</si>
  <si>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</si>
  <si>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</si>
  <si>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</si>
  <si>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</si>
  <si>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</si>
  <si>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</si>
  <si>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</si>
  <si>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</si>
  <si>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</si>
  <si>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</si>
  <si>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</si>
  <si>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</si>
  <si>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</si>
  <si>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</si>
  <si>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</si>
  <si>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</si>
  <si>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</si>
  <si>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</si>
  <si>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</si>
  <si>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</si>
  <si>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</si>
  <si>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</si>
  <si>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</si>
  <si>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</si>
  <si>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</si>
  <si>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</si>
  <si>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Souffle au chocolat (PDR)</t>
  </si>
  <si>
    <t>CHEMISER</t>
  </si>
  <si>
    <t>Chemiser les moules. Beurre et sucre.</t>
  </si>
  <si>
    <t>CONFECTIONNER</t>
  </si>
  <si>
    <t>Confectionner la creme patissiere. Cacao incorpore.</t>
  </si>
  <si>
    <t>MONTER</t>
  </si>
  <si>
    <t>Monter les blancs serres. Avec le sucre.</t>
  </si>
  <si>
    <t>INCORPORER</t>
  </si>
  <si>
    <t>Incorporer. Delicatement a la creme patissiere.</t>
  </si>
  <si>
    <t>FOURRER</t>
  </si>
  <si>
    <t>Mouler. Garnir a moitie, jusqu'a 1cm du bord, lisser.</t>
  </si>
  <si>
    <t>CUIRE</t>
  </si>
  <si>
    <t>Cuire. 180 degres, 30 a 35 min.</t>
  </si>
  <si>
    <t>33 min (cuisson)</t>
  </si>
  <si>
    <t>SERVIR</t>
  </si>
  <si>
    <t>Servir. Sucre glace, immediatement.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</si>
  <si>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</si>
  <si>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</si>
  <si>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</si>
  <si>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</si>
  <si>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</si>
  <si>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</si>
  <si>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</si>
  <si>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Sucre blanc cristal sac 25 kg</t>
  </si>
  <si>
    <t xml:space="preserve">    ↳ LAIT</t>
  </si>
  <si>
    <t xml:space="preserve">    ↳ JAUNE D'OEUF (ML) (conv.)</t>
  </si>
  <si>
    <t>conversion</t>
  </si>
  <si>
    <t xml:space="preserve">    ↳ FECULE</t>
  </si>
  <si>
    <t xml:space="preserve">    ↳ Cacao en poudre sucré (chocolat chaud)</t>
  </si>
  <si>
    <t xml:space="preserve">    ↳ BLANC D'OEUF (ML) (conv.)</t>
  </si>
  <si>
    <t xml:space="preserve">    ↳ Sucre glace tamisé</t>
  </si>
  <si>
    <t>Fiche technique — Souffle au chocolat (PDR)</t>
  </si>
  <si>
    <t>Souffle au chocolat (PDR)  PDR-SOUFFLE-CHOC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</si>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</sst>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0.11</v>
      </c>
      <c r="E7" s="6">
        <f>D7*$B$2</f>
        <v>0.11</v>
      </c>
      <c r="F7" t="s">
        <v>15</v>
      </c>
      <c r="G7" s="9">
        <f>E7*0.7883</f>
        <v>0.086713</v>
      </c>
    </row>
    <row r="8">
      <c r="A8" t="s" s="8">
        <v>16</v>
      </c>
      <c r="B8" t="s">
        <v>17</v>
      </c>
      <c r="C8" t="s">
        <v>18</v>
      </c>
      <c r="D8" s="4">
        <v>0.04</v>
      </c>
      <c r="E8" s="6">
        <f>D8*$B$2</f>
        <v>0.04</v>
      </c>
      <c r="F8" t="s">
        <v>15</v>
      </c>
      <c r="G8" s="9">
        <f>E8*3.9514</f>
        <v>0.158056</v>
      </c>
    </row>
    <row r="9">
      <c r="A9" t="s" s="8">
        <v>19</v>
      </c>
      <c r="B9" t="s">
        <v>20</v>
      </c>
      <c r="C9" t="s">
        <v>21</v>
      </c>
      <c r="D9" s="4">
        <v>15.701754</v>
      </c>
      <c r="E9" s="6">
        <f>D9*$B$2</f>
        <v>15.701754</v>
      </c>
      <c r="F9" t="s">
        <v>3</v>
      </c>
      <c r="G9" s="9">
        <f>E9*0.2700000066</f>
        <v>4.239474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15</v>
      </c>
      <c r="G10" s="9">
        <f>E10*5.5</f>
        <v>0.44</v>
      </c>
    </row>
    <row r="11">
      <c r="A11" t="s" s="8">
        <v>25</v>
      </c>
      <c r="B11" t="s">
        <v>26</v>
      </c>
      <c r="C11" t="s">
        <v>21</v>
      </c>
      <c r="D11" s="4">
        <v>1</v>
      </c>
      <c r="E11" s="6">
        <f>D11*$B$2</f>
        <v>1</v>
      </c>
      <c r="F11" t="s">
        <v>27</v>
      </c>
      <c r="G11" s="9">
        <f>E11*0.5999</f>
        <v>0.5999</v>
      </c>
    </row>
    <row r="12">
      <c r="A12" t="s">
        <v>28</v>
      </c>
      <c r="B12" t="s">
        <v>29</v>
      </c>
      <c r="C12" t="s">
        <v>30</v>
      </c>
      <c r="D12" s="4">
        <v>0.45</v>
      </c>
      <c r="E12" s="6">
        <f>D12*$B$2</f>
        <v>0.45</v>
      </c>
      <c r="F12" t="s">
        <v>15</v>
      </c>
      <c r="G12" s="9">
        <f>E12*0.82</f>
        <v>0.369</v>
      </c>
    </row>
    <row r="13">
      <c r="A13" t="s">
        <v>31</v>
      </c>
      <c r="B13" t="s">
        <v>32</v>
      </c>
      <c r="C13" t="s">
        <v>30</v>
      </c>
      <c r="D13" s="4">
        <v>0.04</v>
      </c>
      <c r="E13" s="6">
        <f>D13*$B$2</f>
        <v>0.04</v>
      </c>
      <c r="F13" t="s">
        <v>15</v>
      </c>
      <c r="G13" s="9">
        <f>E13*1.05</f>
        <v>0.042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/>
    </row>
    <row r="3">
      <c r="A3" t="s">
        <v>40</v>
      </c>
      <c r="B3">
        <v>2</v>
      </c>
      <c r="C3" t="s">
        <v>43</v>
      </c>
      <c r="D3" t="s" s="12">
        <v>44</v>
      </c>
      <c r="E3" t="s" s="12"/>
      <c r="F3"/>
    </row>
    <row r="4">
      <c r="A4" t="s">
        <v>40</v>
      </c>
      <c r="B4">
        <v>3</v>
      </c>
      <c r="C4" t="s">
        <v>45</v>
      </c>
      <c r="D4" t="s" s="12">
        <v>46</v>
      </c>
      <c r="E4" t="s" s="12"/>
      <c r="F4"/>
    </row>
    <row r="5">
      <c r="A5" t="s">
        <v>40</v>
      </c>
      <c r="B5">
        <v>4</v>
      </c>
      <c r="C5" t="s">
        <v>47</v>
      </c>
      <c r="D5" t="s" s="12">
        <v>48</v>
      </c>
      <c r="E5" t="s" s="12"/>
      <c r="F5"/>
    </row>
    <row r="6">
      <c r="A6" t="s">
        <v>40</v>
      </c>
      <c r="B6">
        <v>5</v>
      </c>
      <c r="C6" t="s">
        <v>49</v>
      </c>
      <c r="D6" t="s" s="12">
        <v>50</v>
      </c>
      <c r="E6" t="s" s="12"/>
      <c r="F6"/>
    </row>
    <row r="7">
      <c r="A7" t="s">
        <v>40</v>
      </c>
      <c r="B7">
        <v>6</v>
      </c>
      <c r="C7" t="s">
        <v>51</v>
      </c>
      <c r="D7" t="s" s="12">
        <v>52</v>
      </c>
      <c r="E7" t="s" s="12"/>
      <c r="F7" t="s">
        <v>53</v>
      </c>
    </row>
    <row r="8">
      <c r="A8" t="s">
        <v>40</v>
      </c>
      <c r="B8">
        <v>7</v>
      </c>
      <c r="C8" t="s">
        <v>54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40</v>
      </c>
      <c r="C2" t="s">
        <v>60</v>
      </c>
      <c r="D2" s="6">
        <f>'Besoins'!$B$2*1</f>
        <v>1</v>
      </c>
      <c r="E2" t="s">
        <v>3</v>
      </c>
    </row>
    <row r="3">
      <c r="A3">
        <v>1</v>
      </c>
      <c r="B3" t="s">
        <v>61</v>
      </c>
      <c r="C3" t="s">
        <v>62</v>
      </c>
      <c r="D3" s="6">
        <f>'Besoins'!$B$2*0.04</f>
        <v>0.04</v>
      </c>
      <c r="E3" t="s">
        <v>15</v>
      </c>
    </row>
    <row r="4">
      <c r="A4">
        <v>1</v>
      </c>
      <c r="B4" t="s">
        <v>63</v>
      </c>
      <c r="C4" t="s">
        <v>62</v>
      </c>
      <c r="D4" s="6">
        <f>'Besoins'!$B$2*0.05</f>
        <v>0.05</v>
      </c>
      <c r="E4" t="s">
        <v>15</v>
      </c>
    </row>
    <row r="5">
      <c r="A5">
        <v>1</v>
      </c>
      <c r="B5" t="s">
        <v>64</v>
      </c>
      <c r="C5" t="s">
        <v>62</v>
      </c>
      <c r="D5" s="6">
        <f>'Besoins'!$B$2*1</f>
        <v>1</v>
      </c>
      <c r="E5" t="s">
        <v>27</v>
      </c>
    </row>
    <row r="6">
      <c r="A6">
        <v>1</v>
      </c>
      <c r="B6" t="s">
        <v>65</v>
      </c>
      <c r="C6" t="s">
        <v>66</v>
      </c>
      <c r="D6" s="6">
        <f>'Besoins'!$B$2*0.16</f>
        <v>0.16</v>
      </c>
      <c r="E6" t="s">
        <v>15</v>
      </c>
    </row>
    <row r="7">
      <c r="A7">
        <v>1</v>
      </c>
      <c r="B7" t="s">
        <v>63</v>
      </c>
      <c r="C7" t="s">
        <v>62</v>
      </c>
      <c r="D7" s="6">
        <f>'Besoins'!$B$2*0.3</f>
        <v>0.3</v>
      </c>
      <c r="E7" t="s">
        <v>15</v>
      </c>
    </row>
    <row r="8">
      <c r="A8">
        <v>1</v>
      </c>
      <c r="B8" t="s">
        <v>67</v>
      </c>
      <c r="C8" t="s">
        <v>62</v>
      </c>
      <c r="D8" s="6">
        <f>'Besoins'!$B$2*0.11</f>
        <v>0.11</v>
      </c>
      <c r="E8" t="s">
        <v>15</v>
      </c>
    </row>
    <row r="9">
      <c r="A9">
        <v>1</v>
      </c>
      <c r="B9" t="s">
        <v>68</v>
      </c>
      <c r="C9" t="s">
        <v>62</v>
      </c>
      <c r="D9" s="6">
        <f>'Besoins'!$B$2*0.08</f>
        <v>0.08</v>
      </c>
      <c r="E9" t="s">
        <v>15</v>
      </c>
    </row>
    <row r="10">
      <c r="A10">
        <v>1</v>
      </c>
      <c r="B10" t="s">
        <v>65</v>
      </c>
      <c r="C10" t="s">
        <v>66</v>
      </c>
      <c r="D10" s="6">
        <f>'Besoins'!$B$2*0.12</f>
        <v>0.12</v>
      </c>
      <c r="E10" t="s">
        <v>15</v>
      </c>
    </row>
    <row r="11">
      <c r="A11">
        <v>1</v>
      </c>
      <c r="B11" t="s">
        <v>69</v>
      </c>
      <c r="C11" t="s">
        <v>66</v>
      </c>
      <c r="D11" s="6">
        <f>'Besoins'!$B$2*0.6</f>
        <v>0.6</v>
      </c>
      <c r="E11" t="s">
        <v>15</v>
      </c>
    </row>
    <row r="12">
      <c r="A12">
        <v>1</v>
      </c>
      <c r="B12" t="s">
        <v>63</v>
      </c>
      <c r="C12" t="s">
        <v>62</v>
      </c>
      <c r="D12" s="6">
        <f>'Besoins'!$B$2*0.1</f>
        <v>0.1</v>
      </c>
      <c r="E12" t="s">
        <v>15</v>
      </c>
    </row>
    <row r="13">
      <c r="A13">
        <v>1</v>
      </c>
      <c r="B13" t="s">
        <v>70</v>
      </c>
      <c r="C13" t="s">
        <v>62</v>
      </c>
      <c r="D13" s="6">
        <f>'Besoins'!$B$2*0.04</f>
        <v>0.04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"PDR-SOUFFLE-CHOC · PAT.INDIV.RAMEQUINS · référence : "&amp;Besoins!B3&amp;" "&amp;Besoins!C3&amp;" · multiplicateur réglable sur la feuille ""Besoins"""</f>
        <v>PDR-SOUFFLE-CHOC · PAT.INDIV.RAMEQUINS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"[CHEMISER] "&amp;Procedure!D2</f>
        <v>[CHEMISER] Chemiser les moules. Beurre et sucre.</v>
      </c>
      <c r="C5"/>
      <c r="D5"/>
    </row>
    <row r="6">
      <c r="A6" t="s" s="15">
        <v>74</v>
      </c>
      <c r="B6" t="str" s="12">
        <f>"[CONFECTIONNER] "&amp;Procedure!D3</f>
        <v>[CONFECTIONNER] Confectionner la creme patissiere. Cacao incorpore.</v>
      </c>
      <c r="C6"/>
      <c r="D6"/>
    </row>
    <row r="7">
      <c r="A7" t="s" s="15">
        <v>75</v>
      </c>
      <c r="B7" t="str" s="12">
        <f>"[MONTER] "&amp;Procedure!D4</f>
        <v>[MONTER] Monter les blancs serres. Avec le sucre.</v>
      </c>
      <c r="C7"/>
      <c r="D7"/>
    </row>
    <row r="8">
      <c r="A8" t="s" s="15">
        <v>76</v>
      </c>
      <c r="B8" t="str" s="12">
        <f>"[INCORPORER] "&amp;Procedure!D5</f>
        <v>[INCORPORER] Incorporer. Delicatement a la creme patissiere.</v>
      </c>
      <c r="C8"/>
      <c r="D8"/>
    </row>
    <row r="9">
      <c r="A9" t="s" s="15">
        <v>77</v>
      </c>
      <c r="B9" t="str" s="12">
        <f>"[FOURRER] "&amp;Procedure!D6</f>
        <v>[FOURRER] Mouler. Garnir a moitie, jusqu'a 1cm du bord, lisser.</v>
      </c>
      <c r="C9"/>
      <c r="D9"/>
    </row>
    <row r="10">
      <c r="A10" t="s" s="15">
        <v>78</v>
      </c>
      <c r="B10" t="str" s="12">
        <f>"[CUIRE] "&amp;Procedure!D7</f>
        <v>[CUIRE] Cuire. 180 degres, 30 a 35 min.</v>
      </c>
      <c r="C10"/>
      <c r="D10"/>
    </row>
    <row r="11">
      <c r="A11" t="s" s="15">
        <v>79</v>
      </c>
      <c r="B11" t="str" s="12">
        <f>"[SERVIR] "&amp;Procedure!D8</f>
        <v>[SERVIR] Servir. Sucre glace, immediatement.</v>
      </c>
      <c r="C11"/>
      <c r="D11"/>
    </row>
    <row r="12">
      <c r="A12"/>
      <c r="B12"/>
      <c r="C12"/>
      <c r="D12"/>
    </row>
    <row r="13">
      <c r="A13" t="s" s="16">
        <v>80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2026-08-01T03:49:11Z</dcterms:created>
  <dc:title>Souffle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2026-08-01T03:49:11Z</dcterms:modified>
  <cp:revision>1</cp:revision>
</cp:coreProperties>
</file>