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<sst xmlns="http://schemas.openxmlformats.org/spreadsheetml/2006/main" count="78" uniqueCount="78">
  <si>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</si>
  <si>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</si>
  <si>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</si>
  <si>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</si>
  <si>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</si>
  <si>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</si>
  <si>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</si>
  <si>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</si>
  <si>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</si>
  <si>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</si>
  <si>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</si>
  <si>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</si>
  <si>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</si>
  <si>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</si>
  <si>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</si>
  <si>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</si>
  <si>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</si>
  <si>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</si>
  <si>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</si>
  <si>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</si>
  <si>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</si>
  <si>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</si>
  <si>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</si>
  <si>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</si>
  <si>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</si>
  <si>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</si>
  <si>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</si>
  <si>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</si>
  <si>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</si>
  <si>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</si>
  <si>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</si>
  <si>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</si>
  <si>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</si>
  <si>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</si>
  <si>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</si>
  <si>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</si>
  <si>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</si>
  <si>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</si>
  <si>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</si>
  <si>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</si>
  <si>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</si>
  <si>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Tuiles dentelle amandes et orange (PDR)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</si>
  <si>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</si>
  <si>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</si>
  <si>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</si>
  <si>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</si>
  <si>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</si>
  <si>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</si>
  <si>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</si>
  <si>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</si>
  <si>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</si>
  <si>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</si>
  <si>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</si>
  <si>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</si>
  <si>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</si>
  <si>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</si>
  <si>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</si>
  <si>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</si>
  <si>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</si>
  <si>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</si>
  <si>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</si>
  <si>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</si>
  <si>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</si>
  <si>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</si>
  <si>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 (conv.)</t>
  </si>
  <si>
    <t>conversion</t>
  </si>
  <si>
    <t xml:space="preserve">    ↳ jus d'orange</t>
  </si>
  <si>
    <t xml:space="preserve">    ↳ BEURRE</t>
  </si>
  <si>
    <t xml:space="preserve">    ↳ VANILLE (baton)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</si>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</sst>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E7*0.5902684211</f>
        <v>0.295134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E9*0.27</f>
        <v>0.135</v>
      </c>
    </row>
    <row r="10">
      <c r="A10" t="s" s="8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E11*0.56</f>
        <v>0.14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3</v>
      </c>
      <c r="G12" s="9">
        <f>E12*11</f>
        <v>5.5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E13*1.05</f>
        <v>0.0105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 t="s">
        <v>48</v>
      </c>
    </row>
    <row r="5">
      <c r="A5" t="s">
        <v>41</v>
      </c>
      <c r="B5">
        <v>4</v>
      </c>
      <c r="C5" t="s">
        <v>49</v>
      </c>
      <c r="D5" t="s" s="12">
        <v>50</v>
      </c>
      <c r="E5" t="s" s="12"/>
      <c r="F5"/>
    </row>
    <row r="6">
      <c r="A6" t="s">
        <v>41</v>
      </c>
      <c r="B6">
        <v>5</v>
      </c>
      <c r="C6" t="s">
        <v>51</v>
      </c>
      <c r="D6" t="s" s="12">
        <v>52</v>
      </c>
      <c r="E6" t="s" s="12"/>
      <c r="F6" t="s">
        <v>53</v>
      </c>
    </row>
    <row r="7">
      <c r="A7" t="s">
        <v>41</v>
      </c>
      <c r="B7">
        <v>6</v>
      </c>
      <c r="C7"/>
      <c r="D7" t="s" s="12">
        <v>54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'Besoins'!$B$2*0.5</f>
        <v>0.5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'Besoins'!$B$2*0.25</f>
        <v>0.25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'Besoins'!$B$2*0.01</f>
        <v>0.01</v>
      </c>
      <c r="E5" t="s">
        <v>3</v>
      </c>
    </row>
    <row r="6">
      <c r="A6">
        <v>1</v>
      </c>
      <c r="B6" t="s">
        <v>64</v>
      </c>
      <c r="C6" t="s">
        <v>65</v>
      </c>
      <c r="D6" s="6">
        <f>'Besoins'!$B$2*0.036</f>
        <v>0.036</v>
      </c>
      <c r="E6" t="s">
        <v>3</v>
      </c>
    </row>
    <row r="7">
      <c r="A7">
        <v>1</v>
      </c>
      <c r="B7" t="s">
        <v>66</v>
      </c>
      <c r="C7" t="s">
        <v>61</v>
      </c>
      <c r="D7" s="6">
        <f>'Besoins'!$B$2*0.05</f>
        <v>0.05</v>
      </c>
      <c r="E7" t="s">
        <v>3</v>
      </c>
    </row>
    <row r="8">
      <c r="A8">
        <v>1</v>
      </c>
      <c r="B8" t="s">
        <v>67</v>
      </c>
      <c r="C8" t="s">
        <v>61</v>
      </c>
      <c r="D8" s="6">
        <f>'Besoins'!$B$2*0.1</f>
        <v>0.1</v>
      </c>
      <c r="E8" t="s">
        <v>3</v>
      </c>
    </row>
    <row r="9">
      <c r="A9">
        <v>1</v>
      </c>
      <c r="B9" t="s">
        <v>68</v>
      </c>
      <c r="C9" t="s">
        <v>61</v>
      </c>
      <c r="D9" s="6">
        <f>'Besoins'!$B$2*0.5</f>
        <v>0.5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"[MÉLANGER] "&amp;Procedure!D2</f>
        <v>[MÉLANGER] Melanger a froid. Amandes hachees+farine+sucre glace.</v>
      </c>
      <c r="C5"/>
      <c r="D5"/>
    </row>
    <row r="6">
      <c r="A6" t="s" s="15">
        <v>72</v>
      </c>
      <c r="B6" t="str" s="12">
        <f>"[INCORPORER] "&amp;Procedure!D3</f>
        <v>[INCORPORER] Incorporer. Blancs, jus et zeste d'orange, beurre fondu, vanille.</v>
      </c>
      <c r="C6"/>
      <c r="D6"/>
    </row>
    <row r="7">
      <c r="A7" t="s" s="15">
        <v>73</v>
      </c>
      <c r="B7" t="str" s="12">
        <f>"[REPOSER] "&amp;Procedure!D4</f>
        <v>[REPOSER] Reposer. 1h minimum au froid.</v>
      </c>
      <c r="C7"/>
      <c r="D7"/>
    </row>
    <row r="8">
      <c r="A8" t="s" s="15">
        <v>74</v>
      </c>
      <c r="B8" t="str" s="12">
        <f>"[DRESSER] "&amp;Procedure!D5</f>
        <v>[DRESSER] Dresser. Petits tas etales a la fourchette mouillee.</v>
      </c>
      <c r="C8"/>
      <c r="D8"/>
    </row>
    <row r="9">
      <c r="A9" t="s" s="15">
        <v>75</v>
      </c>
      <c r="B9" t="str" s="12">
        <f>"[CUIRE] "&amp;Procedure!D6</f>
        <v>[CUIRE] Cuire. 210 degres, 7-8 min.</v>
      </c>
      <c r="C9"/>
      <c r="D9"/>
    </row>
    <row r="10">
      <c r="A10" t="s" s="15">
        <v>76</v>
      </c>
      <c r="B10" t="str" s="12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6">
        <v>77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