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<sst xmlns="http://schemas.openxmlformats.org/spreadsheetml/2006/main" count="79" uniqueCount="79">
  <si>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</si>
  <si>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</si>
  <si>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</si>
  <si>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</si>
  <si>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</si>
  <si>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</si>
  <si>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</si>
  <si>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</si>
  <si>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</si>
  <si>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</si>
  <si>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</si>
  <si>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</si>
  <si>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</si>
  <si>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</si>
  <si>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</si>
  <si>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</si>
  <si>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</si>
  <si>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</si>
  <si>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</si>
  <si>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</si>
  <si>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</si>
  <si>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</si>
  <si>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</si>
  <si>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</si>
  <si>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</si>
  <si>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</si>
  <si>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</si>
  <si>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</si>
  <si>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</si>
  <si>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</si>
  <si>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</si>
  <si>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</si>
  <si>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</si>
  <si>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</si>
  <si>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</si>
  <si>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</si>
  <si>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</si>
  <si>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</si>
  <si>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</si>
  <si>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</si>
  <si>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</si>
  <si>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</si>
  <si>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</si>
  <si>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</si>
  <si>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Canneles bordelais (PDR)</t>
  </si>
  <si>
    <t>Faire un puits de farine. Oeufs (jaunes+entier) au milieu.</t>
  </si>
  <si>
    <t>BOUILLIR</t>
  </si>
  <si>
    <t>Bouillir lait, sucre, vanille et beurre. Verser bouillant sur le melange delaye.</t>
  </si>
  <si>
    <t>INCORPORER</t>
  </si>
  <si>
    <t>Ajouter le rhum. Melanger.</t>
  </si>
  <si>
    <t>MOULER</t>
  </si>
  <si>
    <t>Mouler. Aux 4/5 des moules.</t>
  </si>
  <si>
    <t>CUIRE</t>
  </si>
  <si>
    <t>Cuire. 150 degres, 45 min.</t>
  </si>
  <si>
    <t>45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</si>
  <si>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</si>
  <si>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</si>
  <si>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</si>
  <si>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</si>
  <si>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</si>
  <si>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</si>
  <si>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</si>
  <si>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VANILLE (baton)</t>
  </si>
  <si>
    <t xml:space="preserve">    ↳ BEURRE</t>
  </si>
  <si>
    <t xml:space="preserve">    ↳ Sucre blanc cristal sac 25 kg</t>
  </si>
  <si>
    <t xml:space="preserve">    ↳ Farine de blé T55</t>
  </si>
  <si>
    <t xml:space="preserve">    ↳ Sel fin de cuisine</t>
  </si>
  <si>
    <t xml:space="preserve">    ↳ JAUNE D'OEUF (ML) (conv.)</t>
  </si>
  <si>
    <t>conversion</t>
  </si>
  <si>
    <t xml:space="preserve">    ↳ OEUF (P) (conv.)</t>
  </si>
  <si>
    <t xml:space="preserve">    ↳ RHUM 50ø</t>
  </si>
  <si>
    <t>Fiche technique — Canneles bordelais (PDR)</t>
  </si>
  <si>
    <t>Canneles bordelais (PDR)  PDR-CANNELE-BORD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</si>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</sst>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E7*13.3119</f>
        <v>0.665595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E8*0.5902684211</f>
        <v>0.590268</v>
      </c>
    </row>
    <row r="9">
      <c r="A9" t="s" s="8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22</v>
      </c>
      <c r="G9" s="9">
        <f>E9*3.9514</f>
        <v>0.39514</v>
      </c>
    </row>
    <row r="10">
      <c r="A10" t="s" s="8">
        <v>23</v>
      </c>
      <c r="B10" t="s">
        <v>24</v>
      </c>
      <c r="C10" t="s">
        <v>25</v>
      </c>
      <c r="D10" s="4">
        <v>6.210526</v>
      </c>
      <c r="E10" s="6">
        <f>D10*$B$2</f>
        <v>6.210526</v>
      </c>
      <c r="F10" t="s">
        <v>3</v>
      </c>
      <c r="G10" s="9">
        <f>E10*0.2700000137</f>
        <v>1.676842</v>
      </c>
    </row>
    <row r="11">
      <c r="A11" t="s">
        <v>26</v>
      </c>
      <c r="B11" t="s">
        <v>27</v>
      </c>
      <c r="C11" t="s">
        <v>28</v>
      </c>
      <c r="D11" s="4">
        <v>0.2</v>
      </c>
      <c r="E11" s="6">
        <f>D11*$B$2</f>
        <v>0.2</v>
      </c>
      <c r="F11" t="s">
        <v>22</v>
      </c>
      <c r="G11" s="9">
        <f>E11*0.56</f>
        <v>0.112</v>
      </c>
    </row>
    <row r="12">
      <c r="A12" t="s" s="8">
        <v>29</v>
      </c>
      <c r="B12" t="s">
        <v>30</v>
      </c>
      <c r="C12" t="s">
        <v>25</v>
      </c>
      <c r="D12" s="4">
        <v>1</v>
      </c>
      <c r="E12" s="6">
        <f>D12*$B$2</f>
        <v>1</v>
      </c>
      <c r="F12" t="s">
        <v>15</v>
      </c>
      <c r="G12" s="9">
        <f>E12*0.5999</f>
        <v>0.5999</v>
      </c>
    </row>
    <row r="13">
      <c r="A13" t="s">
        <v>31</v>
      </c>
      <c r="B13" t="s">
        <v>32</v>
      </c>
      <c r="C13" t="s">
        <v>33</v>
      </c>
      <c r="D13" s="4">
        <v>0.005</v>
      </c>
      <c r="E13" s="6">
        <f>D13*$B$2</f>
        <v>0.005</v>
      </c>
      <c r="F13" t="s">
        <v>22</v>
      </c>
      <c r="G13" s="9">
        <f>E13*0.35</f>
        <v>0.00175</v>
      </c>
    </row>
    <row r="14">
      <c r="A14" t="s">
        <v>34</v>
      </c>
      <c r="B14" t="s">
        <v>35</v>
      </c>
      <c r="C14" t="s">
        <v>36</v>
      </c>
      <c r="D14" s="4">
        <v>0.05</v>
      </c>
      <c r="E14" s="6">
        <f>D14*$B$2</f>
        <v>0.05</v>
      </c>
      <c r="F14" t="s">
        <v>22</v>
      </c>
      <c r="G14" s="9">
        <f>E14*0.82</f>
        <v>0.041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/>
      <c r="D2" t="s" s="12">
        <v>45</v>
      </c>
      <c r="E2" t="s" s="12"/>
      <c r="F2"/>
    </row>
    <row r="3">
      <c r="A3" t="s">
        <v>44</v>
      </c>
      <c r="B3">
        <v>2</v>
      </c>
      <c r="C3" t="s">
        <v>46</v>
      </c>
      <c r="D3" t="s" s="12">
        <v>47</v>
      </c>
      <c r="E3" t="s" s="12"/>
      <c r="F3"/>
    </row>
    <row r="4">
      <c r="A4" t="s">
        <v>44</v>
      </c>
      <c r="B4">
        <v>3</v>
      </c>
      <c r="C4" t="s">
        <v>48</v>
      </c>
      <c r="D4" t="s" s="12">
        <v>49</v>
      </c>
      <c r="E4" t="s" s="12"/>
      <c r="F4"/>
    </row>
    <row r="5">
      <c r="A5" t="s">
        <v>44</v>
      </c>
      <c r="B5">
        <v>4</v>
      </c>
      <c r="C5" t="s">
        <v>50</v>
      </c>
      <c r="D5" t="s" s="12">
        <v>51</v>
      </c>
      <c r="E5" t="s" s="12"/>
      <c r="F5"/>
    </row>
    <row r="6">
      <c r="A6" t="s">
        <v>44</v>
      </c>
      <c r="B6">
        <v>5</v>
      </c>
      <c r="C6" t="s">
        <v>52</v>
      </c>
      <c r="D6" t="s" s="12">
        <v>53</v>
      </c>
      <c r="E6" t="s" s="12"/>
      <c r="F6" t="s">
        <v>54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44</v>
      </c>
      <c r="C2" t="s">
        <v>59</v>
      </c>
      <c r="D2" s="6">
        <f>'Besoins'!$B$2*30</f>
        <v>30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'Besoins'!$B$2*1</f>
        <v>1</v>
      </c>
      <c r="E3" t="s">
        <v>15</v>
      </c>
    </row>
    <row r="4">
      <c r="A4">
        <v>1</v>
      </c>
      <c r="B4" t="s">
        <v>62</v>
      </c>
      <c r="C4" t="s">
        <v>61</v>
      </c>
      <c r="D4" s="6">
        <f>'Besoins'!$B$2*1</f>
        <v>1</v>
      </c>
      <c r="E4" t="s">
        <v>3</v>
      </c>
    </row>
    <row r="5">
      <c r="A5">
        <v>1</v>
      </c>
      <c r="B5" t="s">
        <v>63</v>
      </c>
      <c r="C5" t="s">
        <v>61</v>
      </c>
      <c r="D5" s="6">
        <f>'Besoins'!$B$2*0.1</f>
        <v>0.1</v>
      </c>
      <c r="E5" t="s">
        <v>22</v>
      </c>
    </row>
    <row r="6">
      <c r="A6">
        <v>1</v>
      </c>
      <c r="B6" t="s">
        <v>64</v>
      </c>
      <c r="C6" t="s">
        <v>61</v>
      </c>
      <c r="D6" s="6">
        <f>'Besoins'!$B$2*0.05</f>
        <v>0.05</v>
      </c>
      <c r="E6" t="s">
        <v>22</v>
      </c>
    </row>
    <row r="7">
      <c r="A7">
        <v>1</v>
      </c>
      <c r="B7" t="s">
        <v>65</v>
      </c>
      <c r="C7" t="s">
        <v>61</v>
      </c>
      <c r="D7" s="6">
        <f>'Besoins'!$B$2*0.2</f>
        <v>0.2</v>
      </c>
      <c r="E7" t="s">
        <v>22</v>
      </c>
    </row>
    <row r="8">
      <c r="A8">
        <v>1</v>
      </c>
      <c r="B8" t="s">
        <v>66</v>
      </c>
      <c r="C8" t="s">
        <v>61</v>
      </c>
      <c r="D8" s="6">
        <f>'Besoins'!$B$2*0.005</f>
        <v>0.005</v>
      </c>
      <c r="E8" t="s">
        <v>22</v>
      </c>
    </row>
    <row r="9">
      <c r="A9">
        <v>1</v>
      </c>
      <c r="B9" t="s">
        <v>67</v>
      </c>
      <c r="C9" t="s">
        <v>68</v>
      </c>
      <c r="D9" s="6">
        <f>'Besoins'!$B$2*0.16</f>
        <v>0.16</v>
      </c>
      <c r="E9" t="s">
        <v>22</v>
      </c>
    </row>
    <row r="10">
      <c r="A10">
        <v>1</v>
      </c>
      <c r="B10" t="s">
        <v>69</v>
      </c>
      <c r="C10" t="s">
        <v>68</v>
      </c>
      <c r="D10" s="6">
        <f>'Besoins'!$B$2*2</f>
        <v>2</v>
      </c>
      <c r="E10" t="s">
        <v>3</v>
      </c>
    </row>
    <row r="11">
      <c r="A11">
        <v>1</v>
      </c>
      <c r="B11" t="s">
        <v>70</v>
      </c>
      <c r="C11" t="s">
        <v>61</v>
      </c>
      <c r="D11" s="6">
        <f>'Besoins'!$B$2*0.05</f>
        <v>0.05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"PDR-CANNELE-BORD · PAT.PETITS_FOURS · référence : "&amp;Besoins!B3&amp;" "&amp;Besoins!C3&amp;" · multiplicateur réglable sur la feuille ""Besoins"""</f>
        <v>PDR-CANNELE-BORD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 t="s" s="15">
        <v>73</v>
      </c>
      <c r="B5" t="str" s="12">
        <f>Procedure!D2</f>
        <v>Faire un puits de farine. Oeufs (jaunes+entier) au milieu.</v>
      </c>
      <c r="C5"/>
      <c r="D5"/>
    </row>
    <row r="6">
      <c r="A6" t="s" s="15">
        <v>74</v>
      </c>
      <c r="B6" t="str" s="12">
        <f>"[BOUILLIR] "&amp;Procedure!D3</f>
        <v>[BOUILLIR] Bouillir lait, sucre, vanille et beurre. Verser bouillant sur le melange delaye.</v>
      </c>
      <c r="C6"/>
      <c r="D6"/>
    </row>
    <row r="7">
      <c r="A7" t="s" s="15">
        <v>75</v>
      </c>
      <c r="B7" t="str" s="12">
        <f>"[INCORPORER] "&amp;Procedure!D4</f>
        <v>[INCORPORER] Ajouter le rhum. Melanger.</v>
      </c>
      <c r="C7"/>
      <c r="D7"/>
    </row>
    <row r="8">
      <c r="A8" t="s" s="15">
        <v>76</v>
      </c>
      <c r="B8" t="str" s="12">
        <f>"[MOULER] "&amp;Procedure!D5</f>
        <v>[MOULER] Mouler. Aux 4/5 des moules.</v>
      </c>
      <c r="C8"/>
      <c r="D8"/>
    </row>
    <row r="9">
      <c r="A9" t="s" s="15">
        <v>77</v>
      </c>
      <c r="B9" t="str" s="12">
        <f>"[CUIRE] "&amp;Procedure!D6</f>
        <v>[CUIRE] Cuire. 150 degres, 45 min.</v>
      </c>
      <c r="C9"/>
      <c r="D9"/>
    </row>
    <row r="10">
      <c r="A10"/>
      <c r="B10"/>
      <c r="C10"/>
      <c r="D10"/>
    </row>
    <row r="11">
      <c r="A11" t="s" s="16">
        <v>78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2026-08-01T03:01:27Z</dcterms:created>
  <dc:title>Canneles bordelais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2026-08-01T03:01:27Z</dcterms:modified>
  <cp:revision>1</cp:revision>
</cp:coreProperties>
</file>