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<sst xmlns="http://schemas.openxmlformats.org/spreadsheetml/2006/main" count="83" uniqueCount="83">
  <si>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</si>
  <si>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</si>
  <si>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</si>
  <si>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</si>
  <si>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</si>
  <si>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</si>
  <si>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</si>
  <si>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</si>
  <si>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</si>
  <si>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</si>
  <si>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</si>
  <si>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</si>
  <si>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</si>
  <si>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</si>
  <si>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</si>
  <si>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</si>
  <si>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</si>
  <si>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</si>
  <si>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</si>
  <si>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</si>
  <si>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</si>
  <si>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</si>
  <si>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</si>
  <si>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</si>
  <si>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</si>
  <si>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</si>
  <si>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</si>
  <si>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</si>
  <si>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</si>
  <si>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</si>
  <si>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</si>
  <si>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</si>
  <si>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Oeufs a la neige (PDR)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</si>
  <si>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</si>
  <si>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</si>
  <si>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</si>
  <si>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</si>
  <si>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</si>
  <si>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</si>
  <si>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</si>
  <si>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</si>
  <si>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</si>
  <si>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</si>
  <si>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</si>
  <si>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</si>
  <si>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</si>
  <si>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</si>
  <si>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</si>
  <si>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</si>
  <si>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</si>
  <si>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</si>
  <si>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</si>
  <si>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</si>
  <si>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</si>
  <si>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</si>
  <si>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</si>
  <si>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</si>
  <si>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</si>
  <si>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</si>
  <si>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</si>
  <si>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</si>
  <si>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</si>
  <si>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</si>
  <si>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</si>
  <si>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</si>
  <si>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</si>
  <si>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</si>
  <si>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</si>
  <si>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</si>
  <si>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</si>
  <si>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</si>
  <si>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Meringue francaise (PDR)</t>
  </si>
  <si>
    <t xml:space="preserve">        ↳ BLANC D'OEUF (ML) (conv.)</t>
  </si>
  <si>
    <t>Fiche technique — Oeufs a la neige (PDR)</t>
  </si>
  <si>
    <t>Oeufs a la neige (PDR)  PDR-OEUFS-NEIGE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</si>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</sst>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0.48227</v>
      </c>
      <c r="E7" s="6">
        <f>D7*$B$2</f>
        <v>0.48227</v>
      </c>
      <c r="F7" t="s">
        <v>3</v>
      </c>
      <c r="G7" s="9">
        <f>E7*0.5902678134</f>
        <v>0.284668</v>
      </c>
    </row>
    <row r="8">
      <c r="A8" t="s" s="8">
        <v>15</v>
      </c>
      <c r="B8" t="s">
        <v>16</v>
      </c>
      <c r="C8" t="s">
        <v>17</v>
      </c>
      <c r="D8" s="4">
        <v>2.863942</v>
      </c>
      <c r="E8" s="6">
        <f>D8*$B$2</f>
        <v>2.863942</v>
      </c>
      <c r="F8" t="s">
        <v>3</v>
      </c>
      <c r="G8" s="9">
        <f>E8*0.2699999783</f>
        <v>0.773264</v>
      </c>
    </row>
    <row r="9">
      <c r="A9" t="s" s="8">
        <v>18</v>
      </c>
      <c r="B9" t="s">
        <v>19</v>
      </c>
      <c r="C9" t="s">
        <v>17</v>
      </c>
      <c r="D9" s="4">
        <v>0.48227</v>
      </c>
      <c r="E9" s="6">
        <f>D9*$B$2</f>
        <v>0.48227</v>
      </c>
      <c r="F9" t="s">
        <v>20</v>
      </c>
      <c r="G9" s="9">
        <f>E9*0.5998993825</f>
        <v>0.289313</v>
      </c>
    </row>
    <row r="10">
      <c r="A10" t="s">
        <v>21</v>
      </c>
      <c r="B10" t="s">
        <v>22</v>
      </c>
      <c r="C10" t="s">
        <v>23</v>
      </c>
      <c r="D10" s="4">
        <v>0.240567</v>
      </c>
      <c r="E10" s="6">
        <f>D10*$B$2</f>
        <v>0.240567</v>
      </c>
      <c r="F10" t="s">
        <v>24</v>
      </c>
      <c r="G10" s="9">
        <f>E10*0.8200012813</f>
        <v>0.197265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48</v>
      </c>
      <c r="D9" t="s" s="12">
        <v>49</v>
      </c>
      <c r="E9" t="s" s="12"/>
      <c r="F9"/>
    </row>
    <row r="10">
      <c r="A10" t="s">
        <v>41</v>
      </c>
      <c r="B10">
        <v>5</v>
      </c>
      <c r="C10" t="s">
        <v>50</v>
      </c>
      <c r="D10" t="s" s="12">
        <v>51</v>
      </c>
      <c r="E10" t="s" s="12"/>
      <c r="F10" t="s">
        <v>52</v>
      </c>
    </row>
    <row r="11">
      <c r="A11" t="s">
        <v>53</v>
      </c>
      <c r="B11">
        <v>1</v>
      </c>
      <c r="C11" t="s">
        <v>42</v>
      </c>
      <c r="D11" t="s" s="12">
        <v>43</v>
      </c>
      <c r="E11" t="s" s="12"/>
      <c r="F11"/>
    </row>
    <row r="12">
      <c r="A12" t="s">
        <v>53</v>
      </c>
      <c r="B12">
        <v>2</v>
      </c>
      <c r="C12" t="s">
        <v>35</v>
      </c>
      <c r="D12" t="s" s="12">
        <v>54</v>
      </c>
      <c r="E12" t="s" s="12"/>
      <c r="F12"/>
    </row>
    <row r="13">
      <c r="A13" t="s">
        <v>53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53</v>
      </c>
      <c r="B14">
        <v>4</v>
      </c>
      <c r="C14" t="s">
        <v>39</v>
      </c>
      <c r="D14" t="s" s="12">
        <v>57</v>
      </c>
      <c r="E14" t="s" s="12"/>
      <c r="F14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32</v>
      </c>
      <c r="C2" t="s">
        <v>63</v>
      </c>
      <c r="D2" s="6">
        <f>'Besoins'!$B$2*10</f>
        <v>10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'Besoins'!$B$2*0.68</f>
        <v>0.68</v>
      </c>
      <c r="E3" t="s">
        <v>24</v>
      </c>
    </row>
    <row r="4">
      <c r="A4">
        <v>2</v>
      </c>
      <c r="B4" t="s">
        <v>65</v>
      </c>
      <c r="C4" t="s">
        <v>66</v>
      </c>
      <c r="D4" s="6">
        <f>'Besoins'!$B$2*0.4822695035</f>
        <v>0.48227</v>
      </c>
      <c r="E4" t="s">
        <v>20</v>
      </c>
    </row>
    <row r="5">
      <c r="A5">
        <v>2</v>
      </c>
      <c r="B5" t="s">
        <v>67</v>
      </c>
      <c r="C5" t="s">
        <v>68</v>
      </c>
      <c r="D5" s="6">
        <f>'Besoins'!$B$2*0.0771631206</f>
        <v>0.077163</v>
      </c>
      <c r="E5" t="s">
        <v>24</v>
      </c>
    </row>
    <row r="6">
      <c r="A6">
        <v>2</v>
      </c>
      <c r="B6" t="s">
        <v>69</v>
      </c>
      <c r="C6" t="s">
        <v>66</v>
      </c>
      <c r="D6" s="6">
        <f>'Besoins'!$B$2*0.1205673759</f>
        <v>0.120567</v>
      </c>
      <c r="E6" t="s">
        <v>24</v>
      </c>
    </row>
    <row r="7">
      <c r="A7">
        <v>2</v>
      </c>
      <c r="B7" t="s">
        <v>70</v>
      </c>
      <c r="C7" t="s">
        <v>66</v>
      </c>
      <c r="D7" s="6">
        <f>'Besoins'!$B$2*0.4822695035</f>
        <v>0.48227</v>
      </c>
      <c r="E7" t="s">
        <v>3</v>
      </c>
    </row>
    <row r="8">
      <c r="A8">
        <v>1</v>
      </c>
      <c r="B8" t="s">
        <v>71</v>
      </c>
      <c r="C8" t="s">
        <v>63</v>
      </c>
      <c r="D8" s="6">
        <f>'Besoins'!$B$2*0.18</f>
        <v>0.18</v>
      </c>
      <c r="E8" t="s">
        <v>24</v>
      </c>
    </row>
    <row r="9">
      <c r="A9">
        <v>2</v>
      </c>
      <c r="B9" t="s">
        <v>72</v>
      </c>
      <c r="C9" t="s">
        <v>68</v>
      </c>
      <c r="D9" s="6">
        <f>'Besoins'!$B$2*0.06</f>
        <v>0.06</v>
      </c>
      <c r="E9" t="s">
        <v>24</v>
      </c>
    </row>
    <row r="10">
      <c r="A10">
        <v>2</v>
      </c>
      <c r="B10" t="s">
        <v>69</v>
      </c>
      <c r="C10" t="s">
        <v>66</v>
      </c>
      <c r="D10" s="6">
        <f>'Besoins'!$B$2*0.12</f>
        <v>0.12</v>
      </c>
      <c r="E1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"PDR-OEUFS-NEIGE · PAT.INDIV.RAMEQUINS · référence : "&amp;Besoins!B3&amp;" "&amp;Besoins!C3&amp;" · multiplicateur réglable sur la feuille ""Besoins"""</f>
        <v>PDR-OEUFS-NEIGE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creme anglaise. Cuite a la nappe.</v>
      </c>
      <c r="C5"/>
      <c r="D5"/>
    </row>
    <row r="6">
      <c r="A6" t="s" s="15">
        <v>76</v>
      </c>
      <c r="B6" t="str" s="12">
        <f>"[MONTER] "&amp;Procedure!D3</f>
        <v>[MONTER] Monter les blancs serres. Dresser en moule ou a la poche.</v>
      </c>
      <c r="C6"/>
      <c r="D6"/>
    </row>
    <row r="7">
      <c r="A7" t="s" s="15">
        <v>77</v>
      </c>
      <c r="B7" t="str" s="12">
        <f>"[CUIRE] "&amp;Procedure!D4</f>
        <v>[CUIRE] Cuire les blancs. Au four vapeur, filmes (ou micro-ondes).</v>
      </c>
      <c r="C7"/>
      <c r="D7"/>
    </row>
    <row r="8">
      <c r="A8" t="s" s="15">
        <v>78</v>
      </c>
      <c r="B8" t="str" s="12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"[BOUILLIR] "&amp;Procedure!D7</f>
        <v>[BOUILLIR] Bouillir le lait. Avec la vanille.</v>
      </c>
      <c r="C12"/>
      <c r="D12"/>
    </row>
    <row r="13">
      <c r="A13" t="s" s="15">
        <v>77</v>
      </c>
      <c r="B13" t="str" s="12">
        <f>"[BLANCHIR] "&amp;Procedure!D8</f>
        <v>[BLANCHIR] Blanchir les jaunes. Avec le sucre.</v>
      </c>
      <c r="C13"/>
      <c r="D13"/>
    </row>
    <row r="14">
      <c r="A14" t="s" s="15">
        <v>78</v>
      </c>
      <c r="B14" t="str" s="12">
        <f>"[TEMPÉRER] "&amp;Procedure!D9</f>
        <v>[TEMPÉRER] Tempérer et cuire. Verser le lait chaud sur les jaunes, cuire a 84 degres en remuant sans cesse.</v>
      </c>
      <c r="C14"/>
      <c r="D14"/>
    </row>
    <row r="15">
      <c r="A15" t="s" s="15">
        <v>80</v>
      </c>
      <c r="B15" t="str" s="12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4">
        <v>81</v>
      </c>
      <c r="B17"/>
      <c r="C17"/>
      <c r="D17"/>
    </row>
    <row r="18">
      <c r="A18" t="s" s="15">
        <v>75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76</v>
      </c>
      <c r="B19" t="str" s="12">
        <f>"[MONTER] "&amp;Procedure!D12</f>
        <v>[MONTER] Monter les blancs. En cuve, ajouter le sucre semoule puis le sucre glace.</v>
      </c>
      <c r="C19"/>
      <c r="D19"/>
    </row>
    <row r="20">
      <c r="A20" t="s" s="15">
        <v>77</v>
      </c>
      <c r="B20" t="str" s="12">
        <f>"[FOUETTER] "&amp;Procedure!D13</f>
        <v>[FOUETTER] Fouetter grande vitesse. Jusqu'a la consistance desiree.</v>
      </c>
      <c r="C20"/>
      <c r="D20"/>
    </row>
    <row r="21">
      <c r="A21" t="s" s="15">
        <v>78</v>
      </c>
      <c r="B21" t="str" s="12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6">
        <v>82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