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<sst xmlns="http://schemas.openxmlformats.org/spreadsheetml/2006/main" count="65" uniqueCount="65">
  <si>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</si>
  <si>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</si>
  <si>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</si>
  <si>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</si>
  <si>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</si>
  <si>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</si>
  <si>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</si>
  <si>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</si>
  <si>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</si>
  <si>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</si>
  <si>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</si>
  <si>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</si>
  <si>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</si>
  <si>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</si>
  <si>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</si>
  <si>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</si>
  <si>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</si>
  <si>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</si>
  <si>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CAFE-INST</t>
  </si>
  <si>
    <t>Café instantané soluble</t>
  </si>
  <si>
    <t>Cafés</t>
  </si>
  <si>
    <t>kg</t>
  </si>
  <si>
    <t>RNME101467</t>
  </si>
  <si>
    <t>Chocolat noir 50% cacao pistoles sac 5kg</t>
  </si>
  <si>
    <t>Pâtisserie épicerie sucrée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</si>
  <si>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</si>
  <si>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</si>
  <si>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</si>
  <si>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</si>
  <si>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</si>
  <si>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</si>
  <si>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</si>
  <si>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</si>
  <si>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</si>
  <si>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</si>
  <si>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</si>
  <si>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</si>
  <si>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</si>
  <si>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Pot de creme vanille-cafe-chocolat (PDR)</t>
  </si>
  <si>
    <t>CONFECTIONNER</t>
  </si>
  <si>
    <t>Confectionner la base commune. Lait+jaunes+sucre.</t>
  </si>
  <si>
    <t>DIVISER</t>
  </si>
  <si>
    <t>Diviser et parfumer. 3 appareils separes : vanille, cafe, chocolat.</t>
  </si>
  <si>
    <t>CUIRE</t>
  </si>
  <si>
    <t>Cuire. Bain-marie 140 degres, 35-40 min.</t>
  </si>
  <si>
    <t>38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</si>
  <si>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</si>
  <si>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</si>
  <si>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</si>
  <si>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</si>
  <si>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</si>
  <si>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</si>
  <si>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</si>
  <si>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JAUNE D'OEUF (ML) (conv.)</t>
  </si>
  <si>
    <t>conversion</t>
  </si>
  <si>
    <t xml:space="preserve">    ↳ Sucre blanc cristal sac 25 kg</t>
  </si>
  <si>
    <t xml:space="preserve">    ↳ Café instantané soluble</t>
  </si>
  <si>
    <t xml:space="preserve">    ↳ Chocolat noir 50% cacao pistoles sac 5kg</t>
  </si>
  <si>
    <t xml:space="preserve">    ↳ VANILLE (baton)</t>
  </si>
  <si>
    <t>Fiche technique — Pot de creme vanille-cafe-chocolat (PDR)</t>
  </si>
  <si>
    <t>Pot de creme vanille-cafe-chocolat (PDR)  PDR-POT-DE-CREME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</si>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</sst>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E7*0.5902684211</f>
        <v>0.590268</v>
      </c>
    </row>
    <row r="8">
      <c r="A8" t="s" s="8">
        <v>15</v>
      </c>
      <c r="B8" t="s">
        <v>16</v>
      </c>
      <c r="C8" t="s">
        <v>17</v>
      </c>
      <c r="D8" s="4">
        <v>5.263158</v>
      </c>
      <c r="E8" s="6">
        <f>D8*$B$2</f>
        <v>5.263158</v>
      </c>
      <c r="F8" t="s">
        <v>3</v>
      </c>
      <c r="G8" s="9">
        <f>E8*0.2699999946</f>
        <v>1.421053</v>
      </c>
    </row>
    <row r="9">
      <c r="A9" t="s">
        <v>18</v>
      </c>
      <c r="B9" t="s">
        <v>19</v>
      </c>
      <c r="C9" t="s">
        <v>20</v>
      </c>
      <c r="D9" s="4">
        <v>0.01</v>
      </c>
      <c r="E9" s="6">
        <f>D9*$B$2</f>
        <v>0.01</v>
      </c>
      <c r="F9" t="s">
        <v>21</v>
      </c>
      <c r="G9" s="9">
        <f>E9*22</f>
        <v>0.22</v>
      </c>
    </row>
    <row r="10">
      <c r="A10" t="s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21</v>
      </c>
      <c r="G10" s="9">
        <f>E10*18.3</f>
        <v>0.915</v>
      </c>
    </row>
    <row r="11">
      <c r="A11" t="s" s="8">
        <v>25</v>
      </c>
      <c r="B11" t="s">
        <v>26</v>
      </c>
      <c r="C11" t="s">
        <v>17</v>
      </c>
      <c r="D11" s="4">
        <v>1</v>
      </c>
      <c r="E11" s="6">
        <f>D11*$B$2</f>
        <v>1</v>
      </c>
      <c r="F11" t="s">
        <v>27</v>
      </c>
      <c r="G11" s="9">
        <f>E11*0.5999</f>
        <v>0.5999</v>
      </c>
    </row>
    <row r="12">
      <c r="A12" t="s">
        <v>28</v>
      </c>
      <c r="B12" t="s">
        <v>29</v>
      </c>
      <c r="C12" t="s">
        <v>30</v>
      </c>
      <c r="D12" s="4">
        <v>0.2</v>
      </c>
      <c r="E12" s="6">
        <f>D12*$B$2</f>
        <v>0.2</v>
      </c>
      <c r="F12" t="s">
        <v>21</v>
      </c>
      <c r="G12" s="9">
        <f>E12*0.82</f>
        <v>0.164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/>
    </row>
    <row r="4">
      <c r="A4" t="s">
        <v>38</v>
      </c>
      <c r="B4">
        <v>3</v>
      </c>
      <c r="C4" t="s">
        <v>43</v>
      </c>
      <c r="D4" t="s" s="12">
        <v>44</v>
      </c>
      <c r="E4" t="s" s="12"/>
      <c r="F4" t="s">
        <v>45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38</v>
      </c>
      <c r="C2" t="s">
        <v>50</v>
      </c>
      <c r="D2" s="6">
        <f>'Besoins'!$B$2*10</f>
        <v>10</v>
      </c>
      <c r="E2" t="s">
        <v>3</v>
      </c>
    </row>
    <row r="3">
      <c r="A3">
        <v>1</v>
      </c>
      <c r="B3" t="s">
        <v>51</v>
      </c>
      <c r="C3" t="s">
        <v>52</v>
      </c>
      <c r="D3" s="6">
        <f>'Besoins'!$B$2*1</f>
        <v>1</v>
      </c>
      <c r="E3" t="s">
        <v>27</v>
      </c>
    </row>
    <row r="4">
      <c r="A4">
        <v>1</v>
      </c>
      <c r="B4" t="s">
        <v>53</v>
      </c>
      <c r="C4" t="s">
        <v>54</v>
      </c>
      <c r="D4" s="6">
        <f>'Besoins'!$B$2*0.2</f>
        <v>0.2</v>
      </c>
      <c r="E4" t="s">
        <v>21</v>
      </c>
    </row>
    <row r="5">
      <c r="A5">
        <v>1</v>
      </c>
      <c r="B5" t="s">
        <v>55</v>
      </c>
      <c r="C5" t="s">
        <v>52</v>
      </c>
      <c r="D5" s="6">
        <f>'Besoins'!$B$2*0.2</f>
        <v>0.2</v>
      </c>
      <c r="E5" t="s">
        <v>21</v>
      </c>
    </row>
    <row r="6">
      <c r="A6">
        <v>1</v>
      </c>
      <c r="B6" t="s">
        <v>56</v>
      </c>
      <c r="C6" t="s">
        <v>52</v>
      </c>
      <c r="D6" s="6">
        <f>'Besoins'!$B$2*0.01</f>
        <v>0.01</v>
      </c>
      <c r="E6" t="s">
        <v>21</v>
      </c>
    </row>
    <row r="7">
      <c r="A7">
        <v>1</v>
      </c>
      <c r="B7" t="s">
        <v>57</v>
      </c>
      <c r="C7" t="s">
        <v>52</v>
      </c>
      <c r="D7" s="6">
        <f>'Besoins'!$B$2*0.05</f>
        <v>0.05</v>
      </c>
      <c r="E7" t="s">
        <v>21</v>
      </c>
    </row>
    <row r="8">
      <c r="A8">
        <v>1</v>
      </c>
      <c r="B8" t="s">
        <v>58</v>
      </c>
      <c r="C8" t="s">
        <v>52</v>
      </c>
      <c r="D8" s="6">
        <f>'Besoins'!$B$2*1</f>
        <v>1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59</v>
      </c>
      <c r="B1"/>
      <c r="C1"/>
      <c r="D1"/>
    </row>
    <row r="2">
      <c r="A2" t="str" s="13">
        <f>"PDR-POT-DE-CREME · PAT.INDIV.RAMEQUINS · référence : "&amp;Besoins!B3&amp;" "&amp;Besoins!C3&amp;" · multiplicateur réglable sur la feuille ""Besoins"""</f>
        <v>PDR-POT-DE-CREME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 t="s" s="15">
        <v>61</v>
      </c>
      <c r="B5" t="str" s="12">
        <f>"[CONFECTIONNER] "&amp;Procedure!D2</f>
        <v>[CONFECTIONNER] Confectionner la base commune. Lait+jaunes+sucre.</v>
      </c>
      <c r="C5"/>
      <c r="D5"/>
    </row>
    <row r="6">
      <c r="A6" t="s" s="15">
        <v>62</v>
      </c>
      <c r="B6" t="str" s="12">
        <f>"[DIVISER] "&amp;Procedure!D3</f>
        <v>[DIVISER] Diviser et parfumer. 3 appareils separes : vanille, cafe, chocolat.</v>
      </c>
      <c r="C6"/>
      <c r="D6"/>
    </row>
    <row r="7">
      <c r="A7" t="s" s="15">
        <v>63</v>
      </c>
      <c r="B7" t="str" s="12">
        <f>"[CUIRE] "&amp;Procedure!D4</f>
        <v>[CUIRE] Cuire. Bain-marie 140 degres, 35-40 min.</v>
      </c>
      <c r="C7"/>
      <c r="D7"/>
    </row>
    <row r="8">
      <c r="A8"/>
      <c r="B8"/>
      <c r="C8"/>
      <c r="D8"/>
    </row>
    <row r="9">
      <c r="A9" t="s" s="16">
        <v>64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2026-08-01T03:49:11Z</dcterms:created>
  <dc:title>Pot de creme vanille-cafe-choco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2026-08-01T03:49:11Z</dcterms:modified>
  <cp:revision>1</cp:revision>
</cp:coreProperties>
</file>