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<sst xmlns="http://schemas.openxmlformats.org/spreadsheetml/2006/main" count="101" uniqueCount="101">
  <si>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</si>
  <si>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</si>
  <si>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</si>
  <si>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</si>
  <si>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</si>
  <si>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</si>
  <si>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</si>
  <si>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</si>
  <si>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</si>
  <si>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</si>
  <si>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</si>
  <si>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</si>
  <si>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</si>
  <si>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</si>
  <si>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</si>
  <si>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</si>
  <si>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</si>
  <si>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</si>
  <si>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</si>
  <si>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</si>
  <si>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</si>
  <si>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</si>
  <si>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</si>
  <si>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</si>
  <si>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</si>
  <si>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</si>
  <si>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</si>
  <si>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</si>
  <si>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</si>
  <si>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</si>
  <si>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</si>
  <si>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</si>
  <si>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</si>
  <si>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</si>
  <si>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</si>
  <si>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</si>
  <si>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</si>
  <si>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</si>
  <si>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</si>
  <si>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</si>
  <si>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</si>
  <si>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</si>
  <si>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</si>
  <si>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</si>
  <si>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</si>
  <si>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</si>
  <si>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</si>
  <si>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Jalousie compote d'abricots (PDR)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</si>
  <si>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</si>
  <si>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</si>
  <si>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</si>
  <si>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</si>
  <si>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</si>
  <si>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</si>
  <si>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</si>
  <si>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</si>
  <si>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</si>
  <si>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</si>
  <si>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</si>
  <si>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</si>
  <si>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</si>
  <si>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</si>
  <si>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</si>
  <si>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</si>
  <si>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</si>
  <si>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</si>
  <si>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</si>
  <si>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</si>
  <si>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</si>
  <si>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</si>
  <si>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</si>
  <si>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</si>
  <si>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</si>
  <si>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</si>
  <si>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</si>
  <si>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</si>
  <si>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</si>
  <si>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</si>
  <si>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</si>
  <si>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</si>
  <si>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</si>
  <si>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</si>
  <si>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</si>
  <si>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</si>
  <si>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</si>
  <si>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</si>
  <si>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</si>
  <si>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</si>
  <si>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 (conv.)</t>
  </si>
  <si>
    <t>conversion</t>
  </si>
  <si>
    <t xml:space="preserve">    ↳ Sucre glace tamisé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</si>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</sst>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0.287868</v>
      </c>
      <c r="E8" s="6">
        <f>D8*$B$2</f>
        <v>0.287868</v>
      </c>
      <c r="F8" t="s">
        <v>18</v>
      </c>
      <c r="G8" s="9">
        <f>E8*3.9513951554</f>
        <v>1.13748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0.291912</v>
      </c>
      <c r="E10" s="6">
        <f>D10*$B$2</f>
        <v>0.291912</v>
      </c>
      <c r="F10" t="s">
        <v>25</v>
      </c>
      <c r="G10" s="9">
        <f>E10*0.0029999976</f>
        <v>0.000876</v>
      </c>
    </row>
    <row r="11">
      <c r="A11" t="s">
        <v>26</v>
      </c>
      <c r="B11" t="s">
        <v>27</v>
      </c>
      <c r="C11" t="s">
        <v>28</v>
      </c>
      <c r="D11" s="4">
        <v>0.383824</v>
      </c>
      <c r="E11" s="6">
        <f>D11*$B$2</f>
        <v>0.383824</v>
      </c>
      <c r="F11" t="s">
        <v>18</v>
      </c>
      <c r="G11" s="9">
        <f>E11*0.5599993134</f>
        <v>0.214941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18</v>
      </c>
      <c r="G12" s="9">
        <f>E12*6.8</f>
        <v>6.8</v>
      </c>
    </row>
    <row r="13">
      <c r="A13" t="s">
        <v>32</v>
      </c>
      <c r="B13" t="s">
        <v>33</v>
      </c>
      <c r="C13" t="s">
        <v>34</v>
      </c>
      <c r="D13" s="4">
        <v>0.006397</v>
      </c>
      <c r="E13" s="6">
        <f>D13*$B$2</f>
        <v>0.006397</v>
      </c>
      <c r="F13" t="s">
        <v>18</v>
      </c>
      <c r="G13" s="9">
        <f>E13*0.3500032184</f>
        <v>0.002239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18</v>
      </c>
      <c r="G14" s="9">
        <f>E14*0.82</f>
        <v>0.123</v>
      </c>
    </row>
    <row r="15">
      <c r="A15" t="s">
        <v>38</v>
      </c>
      <c r="B15" t="s">
        <v>39</v>
      </c>
      <c r="C15" t="s">
        <v>37</v>
      </c>
      <c r="D15" s="4">
        <v>0.03</v>
      </c>
      <c r="E15" s="6">
        <f>D15*$B$2</f>
        <v>0.03</v>
      </c>
      <c r="F15" t="s">
        <v>18</v>
      </c>
      <c r="G15" s="9">
        <f>E15*1.05</f>
        <v>0.0315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47</v>
      </c>
      <c r="B7">
        <v>6</v>
      </c>
      <c r="C7" t="s">
        <v>59</v>
      </c>
      <c r="D7" t="s" s="12">
        <v>60</v>
      </c>
      <c r="E7" t="s" s="12"/>
      <c r="F7" t="s">
        <v>61</v>
      </c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48</v>
      </c>
      <c r="D9" t="s" s="12">
        <v>65</v>
      </c>
      <c r="E9" t="s" s="12"/>
      <c r="F9"/>
    </row>
    <row r="10">
      <c r="A10" t="s">
        <v>62</v>
      </c>
      <c r="B10">
        <v>3</v>
      </c>
      <c r="C10" t="s">
        <v>66</v>
      </c>
      <c r="D10" t="s" s="12">
        <v>67</v>
      </c>
      <c r="E10" t="s" s="12"/>
      <c r="F10" t="s">
        <v>68</v>
      </c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71</v>
      </c>
      <c r="D12" t="s" s="12">
        <v>72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47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'Besoins'!$B$2*0.87</f>
        <v>0.87</v>
      </c>
      <c r="E3" t="s">
        <v>18</v>
      </c>
    </row>
    <row r="4">
      <c r="A4">
        <v>2</v>
      </c>
      <c r="B4" t="s">
        <v>79</v>
      </c>
      <c r="C4" t="s">
        <v>80</v>
      </c>
      <c r="D4" s="6">
        <f>'Besoins'!$B$2*0.3838235294</f>
        <v>0.383824</v>
      </c>
      <c r="E4" t="s">
        <v>18</v>
      </c>
    </row>
    <row r="5">
      <c r="A5">
        <v>2</v>
      </c>
      <c r="B5" t="s">
        <v>81</v>
      </c>
      <c r="C5" t="s">
        <v>80</v>
      </c>
      <c r="D5" s="6">
        <f>'Besoins'!$B$2*0.1919117647</f>
        <v>0.191912</v>
      </c>
      <c r="E5" t="s">
        <v>25</v>
      </c>
    </row>
    <row r="6">
      <c r="A6">
        <v>2</v>
      </c>
      <c r="B6" t="s">
        <v>82</v>
      </c>
      <c r="C6" t="s">
        <v>80</v>
      </c>
      <c r="D6" s="6">
        <f>'Besoins'!$B$2*0.0063970588</f>
        <v>0.006397</v>
      </c>
      <c r="E6" t="s">
        <v>18</v>
      </c>
    </row>
    <row r="7">
      <c r="A7">
        <v>2</v>
      </c>
      <c r="B7" t="s">
        <v>83</v>
      </c>
      <c r="C7" t="s">
        <v>80</v>
      </c>
      <c r="D7" s="6">
        <f>'Besoins'!$B$2*0.2878676471</f>
        <v>0.287868</v>
      </c>
      <c r="E7" t="s">
        <v>18</v>
      </c>
    </row>
    <row r="8">
      <c r="A8">
        <v>1</v>
      </c>
      <c r="B8" t="s">
        <v>84</v>
      </c>
      <c r="C8" t="s">
        <v>80</v>
      </c>
      <c r="D8" s="6">
        <f>'Besoins'!$B$2*1</f>
        <v>1</v>
      </c>
      <c r="E8" t="s">
        <v>18</v>
      </c>
    </row>
    <row r="9">
      <c r="A9">
        <v>1</v>
      </c>
      <c r="B9" t="s">
        <v>85</v>
      </c>
      <c r="C9" t="s">
        <v>80</v>
      </c>
      <c r="D9" s="6">
        <f>'Besoins'!$B$2*0.1</f>
        <v>0.1</v>
      </c>
      <c r="E9" t="s">
        <v>25</v>
      </c>
    </row>
    <row r="10">
      <c r="A10">
        <v>1</v>
      </c>
      <c r="B10" t="s">
        <v>86</v>
      </c>
      <c r="C10" t="s">
        <v>80</v>
      </c>
      <c r="D10" s="6">
        <f>'Besoins'!$B$2*0.15</f>
        <v>0.15</v>
      </c>
      <c r="E10" t="s">
        <v>18</v>
      </c>
    </row>
    <row r="11">
      <c r="A11">
        <v>1</v>
      </c>
      <c r="B11" t="s">
        <v>87</v>
      </c>
      <c r="C11" t="s">
        <v>80</v>
      </c>
      <c r="D11" s="6">
        <f>'Besoins'!$B$2*0.5</f>
        <v>0.5</v>
      </c>
      <c r="E11" t="s">
        <v>3</v>
      </c>
    </row>
    <row r="12">
      <c r="A12">
        <v>1</v>
      </c>
      <c r="B12" t="s">
        <v>88</v>
      </c>
      <c r="C12" t="s">
        <v>89</v>
      </c>
      <c r="D12" s="6">
        <f>'Besoins'!$B$2*1</f>
        <v>1</v>
      </c>
      <c r="E12" t="s">
        <v>3</v>
      </c>
    </row>
    <row r="13">
      <c r="A13">
        <v>1</v>
      </c>
      <c r="B13" t="s">
        <v>90</v>
      </c>
      <c r="C13" t="s">
        <v>80</v>
      </c>
      <c r="D13" s="6">
        <f>'Besoins'!$B$2*0.03</f>
        <v>0.03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"[CONFECTIONNER] "&amp;Procedure!D2</f>
        <v>[CONFECTIONNER] Confectionner la compote d'abricots. Abricots+eau+sucre+vanille.</v>
      </c>
      <c r="C5"/>
      <c r="D5"/>
    </row>
    <row r="6">
      <c r="A6" t="s" s="15">
        <v>94</v>
      </c>
      <c r="B6" t="str" s="12">
        <f>"[DÉTAILLER] "&amp;Procedure!D3</f>
        <v>[DÉTAILLER] Detailler. Rectangle 25x60cm coupe en 2.</v>
      </c>
      <c r="C6"/>
      <c r="D6"/>
    </row>
    <row r="7">
      <c r="A7" t="s" s="15">
        <v>95</v>
      </c>
      <c r="B7" t="str" s="12">
        <f>"[FOURRER] "&amp;Procedure!D4</f>
        <v>[FOURRER] Garnir. 1ere moitie couverte de compote.</v>
      </c>
      <c r="C7"/>
      <c r="D7"/>
    </row>
    <row r="8">
      <c r="A8" t="s" s="15">
        <v>96</v>
      </c>
      <c r="B8" t="str" s="12">
        <f>"[INCISER] "&amp;Procedure!D5</f>
        <v>[INCISER] Inciser la seconde moitie. Fentes 6-7cm espacees, facon persienne, posee dessus, soudee, chiquetee.</v>
      </c>
      <c r="C8"/>
      <c r="D8"/>
    </row>
    <row r="9">
      <c r="A9" t="s" s="15">
        <v>97</v>
      </c>
      <c r="B9" t="str" s="12">
        <f>"[DORER] "&amp;Procedure!D6</f>
        <v>[DORER] Dorer deux fois. Repos 20 min entre les deux.</v>
      </c>
      <c r="C9"/>
      <c r="D9"/>
    </row>
    <row r="10">
      <c r="A10" t="s" s="15">
        <v>98</v>
      </c>
      <c r="B10" t="str" s="12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4">
        <v>99</v>
      </c>
      <c r="B12"/>
      <c r="C12"/>
      <c r="D12"/>
    </row>
    <row r="13">
      <c r="A13" t="s" s="15">
        <v>93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94</v>
      </c>
      <c r="B14" t="str" s="12">
        <f>"[CONFECTIONNER] "&amp;Procedure!D9</f>
        <v>[CONFECTIONNER] Confectionner la detrempe. Fontaine farine+sel, eau incorporee, petrir sans corser.</v>
      </c>
      <c r="C14"/>
      <c r="D14"/>
    </row>
    <row r="15">
      <c r="A15" t="s" s="15">
        <v>95</v>
      </c>
      <c r="B15" t="str" s="12">
        <f>"[REPOSER] "&amp;Procedure!D10</f>
        <v>[REPOSER] Laisser reposer au froid. Inciser, filmer, repos minimum 30 min.</v>
      </c>
      <c r="C15"/>
      <c r="D15"/>
    </row>
    <row r="16">
      <c r="A16" t="s" s="15">
        <v>96</v>
      </c>
      <c r="B16" t="str" s="12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5">
        <v>97</v>
      </c>
      <c r="B17" t="str" s="12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2026-08-01T01:48:49Z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2026-08-01T01:48:49Z</dcterms:modified>
  <cp:revision>1</cp:revision>
</cp:coreProperties>
</file>