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<sst xmlns="http://schemas.openxmlformats.org/spreadsheetml/2006/main" count="105" uniqueCount="105">
  <si>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</si>
  <si>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</si>
  <si>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</si>
  <si>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</si>
  <si>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</si>
  <si>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</si>
  <si>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</si>
  <si>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</si>
  <si>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</si>
  <si>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</si>
  <si>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</si>
  <si>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</si>
  <si>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</si>
  <si>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</si>
  <si>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</si>
  <si>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</si>
  <si>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</si>
  <si>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</si>
  <si>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</si>
  <si>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</si>
  <si>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</si>
  <si>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</si>
  <si>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</si>
  <si>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</si>
  <si>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</si>
  <si>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</si>
  <si>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</si>
  <si>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</si>
  <si>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</si>
  <si>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</si>
  <si>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</si>
  <si>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</si>
  <si>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</si>
  <si>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</si>
  <si>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</si>
  <si>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</si>
  <si>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</si>
  <si>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</si>
  <si>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</si>
  <si>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</si>
  <si>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</si>
  <si>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</si>
  <si>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</si>
  <si>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</si>
  <si>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</si>
  <si>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Tartelettes au citron meringuees (PDR)</t>
  </si>
  <si>
    <t>CUIRE</t>
  </si>
  <si>
    <t>Cuire les fonds a blanc. Decercler.</t>
  </si>
  <si>
    <t>CONFECTIONNER</t>
  </si>
  <si>
    <t>Confectionner la creme citron. Methode identique a la tarte au citron classique.</t>
  </si>
  <si>
    <t>FOURRER</t>
  </si>
  <si>
    <t>Garnir et laisser prendre. Au froid.</t>
  </si>
  <si>
    <t>DRESSER</t>
  </si>
  <si>
    <t>Dresser la meringue. Montee serree, decor a la douille.</t>
  </si>
  <si>
    <t>COLORER</t>
  </si>
  <si>
    <t>Colorer. Au chalumeau.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</si>
  <si>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</si>
  <si>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</si>
  <si>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</si>
  <si>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</si>
  <si>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</si>
  <si>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</si>
  <si>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</si>
  <si>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</si>
  <si>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</si>
  <si>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</si>
  <si>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Meringue francaise (PDR)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</si>
  <si>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</si>
  <si>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</si>
  <si>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</si>
  <si>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</si>
  <si>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</si>
  <si>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</si>
  <si>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</si>
  <si>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</si>
  <si>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</si>
  <si>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</si>
  <si>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</si>
  <si>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</si>
  <si>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</si>
  <si>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</si>
  <si>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</si>
  <si>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</si>
  <si>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</si>
  <si>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</si>
  <si>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</si>
  <si>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</si>
  <si>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</si>
  <si>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JAUNE D'OEUF (ML) (conv.)</t>
  </si>
  <si>
    <t xml:space="preserve">    ↳ CITRON PULCO (JUS)</t>
  </si>
  <si>
    <t xml:space="preserve">    ↳ EAU</t>
  </si>
  <si>
    <t xml:space="preserve">    ↳ FECULE</t>
  </si>
  <si>
    <t xml:space="preserve">    ↳ Sucre blanc cristal sac 25 kg</t>
  </si>
  <si>
    <t xml:space="preserve">    ↳ Meringue francaise (PDR)</t>
  </si>
  <si>
    <t xml:space="preserve">        ↳ BLANC D'OEUF (ML) (conv.)</t>
  </si>
  <si>
    <t>Fiche technique — Tartelettes au citron meringuees (PDR)</t>
  </si>
  <si>
    <t>Tartelettes au citron meringuees (PDR)  PDR-TARTLT-CITM</t>
  </si>
  <si>
    <t>1.</t>
  </si>
  <si>
    <t>2.</t>
  </si>
  <si>
    <t>3.</t>
  </si>
  <si>
    <t>4.</t>
  </si>
  <si>
    <t>5.</t>
  </si>
  <si>
    <t>↳ Pate sablee (PDR)  PDR-PAT-SABLEE</t>
  </si>
  <si>
    <t>↳ Meringue francaise (PDR)  PDR-MER-FRANC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</si>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</sst>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E7*0.7883</f>
        <v>0.031532</v>
      </c>
    </row>
    <row r="8">
      <c r="A8" t="s" s="8">
        <v>16</v>
      </c>
      <c r="B8" t="s">
        <v>17</v>
      </c>
      <c r="C8" t="s">
        <v>18</v>
      </c>
      <c r="D8" s="4">
        <v>0.23833</v>
      </c>
      <c r="E8" s="6">
        <f>D8*$B$2</f>
        <v>0.23833</v>
      </c>
      <c r="F8" t="s">
        <v>15</v>
      </c>
      <c r="G8" s="9">
        <f>E8*3.9513996664</f>
        <v>0.941737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E9*3.6741428571</f>
        <v>1.469657</v>
      </c>
    </row>
    <row r="10">
      <c r="A10" t="s" s="8">
        <v>23</v>
      </c>
      <c r="B10" t="s">
        <v>24</v>
      </c>
      <c r="C10" t="s">
        <v>25</v>
      </c>
      <c r="D10" s="4">
        <v>5.879796</v>
      </c>
      <c r="E10" s="6">
        <f>D10*$B$2</f>
        <v>5.879796</v>
      </c>
      <c r="F10" t="s">
        <v>3</v>
      </c>
      <c r="G10" s="9">
        <f>E10*0.2700000148</f>
        <v>1.587545</v>
      </c>
    </row>
    <row r="11">
      <c r="A11" t="s" s="8">
        <v>26</v>
      </c>
      <c r="B11" t="s">
        <v>27</v>
      </c>
      <c r="C11" t="s">
        <v>28</v>
      </c>
      <c r="D11" s="4">
        <v>0.383199</v>
      </c>
      <c r="E11" s="6">
        <f>D11*$B$2</f>
        <v>0.383199</v>
      </c>
      <c r="F11" t="s">
        <v>22</v>
      </c>
      <c r="G11" s="9">
        <f>E11*0.0030000015</f>
        <v>0.00115</v>
      </c>
    </row>
    <row r="12">
      <c r="A12" t="s">
        <v>29</v>
      </c>
      <c r="B12" t="s">
        <v>30</v>
      </c>
      <c r="C12" t="s">
        <v>31</v>
      </c>
      <c r="D12" s="4">
        <v>0.27666</v>
      </c>
      <c r="E12" s="6">
        <f>D12*$B$2</f>
        <v>0.27666</v>
      </c>
      <c r="F12" t="s">
        <v>15</v>
      </c>
      <c r="G12" s="9">
        <f>E12*0.5599999185</f>
        <v>0.15493</v>
      </c>
    </row>
    <row r="13">
      <c r="A13" t="s">
        <v>32</v>
      </c>
      <c r="B13" t="s">
        <v>33</v>
      </c>
      <c r="C13" t="s">
        <v>34</v>
      </c>
      <c r="D13" s="4">
        <v>0.002213</v>
      </c>
      <c r="E13" s="6">
        <f>D13*$B$2</f>
        <v>0.002213</v>
      </c>
      <c r="F13" t="s">
        <v>15</v>
      </c>
      <c r="G13" s="9">
        <f>E13*0.3500442329</f>
        <v>0.000775</v>
      </c>
    </row>
    <row r="14">
      <c r="A14" t="s">
        <v>35</v>
      </c>
      <c r="B14" t="s">
        <v>36</v>
      </c>
      <c r="C14" t="s">
        <v>37</v>
      </c>
      <c r="D14" s="4">
        <v>0.555332</v>
      </c>
      <c r="E14" s="6">
        <f>D14*$B$2</f>
        <v>0.555332</v>
      </c>
      <c r="F14" t="s">
        <v>15</v>
      </c>
      <c r="G14" s="9">
        <f>E14*0.8199999881</f>
        <v>0.455372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45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45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56</v>
      </c>
      <c r="B7">
        <v>1</v>
      </c>
      <c r="C7" t="s">
        <v>57</v>
      </c>
      <c r="D7" t="s" s="12">
        <v>58</v>
      </c>
      <c r="E7" t="s" s="12"/>
      <c r="F7"/>
    </row>
    <row r="8">
      <c r="A8" t="s">
        <v>56</v>
      </c>
      <c r="B8">
        <v>2</v>
      </c>
      <c r="C8" t="s">
        <v>59</v>
      </c>
      <c r="D8" t="s" s="12">
        <v>60</v>
      </c>
      <c r="E8" t="s" s="12"/>
      <c r="F8"/>
    </row>
    <row r="9">
      <c r="A9" t="s">
        <v>56</v>
      </c>
      <c r="B9">
        <v>3</v>
      </c>
      <c r="C9" t="s">
        <v>61</v>
      </c>
      <c r="D9" t="s" s="12">
        <v>62</v>
      </c>
      <c r="E9" t="s" s="12"/>
      <c r="F9"/>
    </row>
    <row r="10">
      <c r="A10" t="s">
        <v>56</v>
      </c>
      <c r="B10">
        <v>4</v>
      </c>
      <c r="C10" t="s">
        <v>61</v>
      </c>
      <c r="D10" t="s" s="12">
        <v>63</v>
      </c>
      <c r="E10" t="s" s="12"/>
      <c r="F10"/>
    </row>
    <row r="11">
      <c r="A11" t="s">
        <v>56</v>
      </c>
      <c r="B11">
        <v>5</v>
      </c>
      <c r="C11" t="s">
        <v>64</v>
      </c>
      <c r="D11" t="s" s="12">
        <v>65</v>
      </c>
      <c r="E11" t="s" s="12"/>
      <c r="F11"/>
    </row>
    <row r="12">
      <c r="A12" t="s">
        <v>66</v>
      </c>
      <c r="B12">
        <v>1</v>
      </c>
      <c r="C12" t="s">
        <v>57</v>
      </c>
      <c r="D12" t="s" s="12">
        <v>58</v>
      </c>
      <c r="E12" t="s" s="12"/>
      <c r="F12"/>
    </row>
    <row r="13">
      <c r="A13" t="s">
        <v>66</v>
      </c>
      <c r="B13">
        <v>2</v>
      </c>
      <c r="C13" t="s">
        <v>67</v>
      </c>
      <c r="D13" t="s" s="12">
        <v>68</v>
      </c>
      <c r="E13" t="s" s="12"/>
      <c r="F13"/>
    </row>
    <row r="14">
      <c r="A14" t="s">
        <v>66</v>
      </c>
      <c r="B14">
        <v>3</v>
      </c>
      <c r="C14" t="s">
        <v>69</v>
      </c>
      <c r="D14" t="s" s="12">
        <v>70</v>
      </c>
      <c r="E14" t="s" s="12"/>
      <c r="F14"/>
    </row>
    <row r="15">
      <c r="A15" t="s">
        <v>66</v>
      </c>
      <c r="B15">
        <v>4</v>
      </c>
      <c r="C15" t="s">
        <v>52</v>
      </c>
      <c r="D15" t="s" s="12">
        <v>71</v>
      </c>
      <c r="E15" t="s" s="12"/>
      <c r="F15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45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'Besoins'!$B$2*0.55</f>
        <v>0.55</v>
      </c>
      <c r="E3" t="s">
        <v>15</v>
      </c>
    </row>
    <row r="4">
      <c r="A4">
        <v>2</v>
      </c>
      <c r="B4" t="s">
        <v>79</v>
      </c>
      <c r="C4" t="s">
        <v>80</v>
      </c>
      <c r="D4" s="6">
        <f>'Besoins'!$B$2*0.2766599598</f>
        <v>0.27666</v>
      </c>
      <c r="E4" t="s">
        <v>15</v>
      </c>
    </row>
    <row r="5">
      <c r="A5">
        <v>2</v>
      </c>
      <c r="B5" t="s">
        <v>81</v>
      </c>
      <c r="C5" t="s">
        <v>80</v>
      </c>
      <c r="D5" s="6">
        <f>'Besoins'!$B$2*0.1383299799</f>
        <v>0.13833</v>
      </c>
      <c r="E5" t="s">
        <v>15</v>
      </c>
    </row>
    <row r="6">
      <c r="A6">
        <v>2</v>
      </c>
      <c r="B6" t="s">
        <v>82</v>
      </c>
      <c r="C6" t="s">
        <v>80</v>
      </c>
      <c r="D6" s="6">
        <f>'Besoins'!$B$2*0.055331992</f>
        <v>0.055332</v>
      </c>
      <c r="E6" t="s">
        <v>15</v>
      </c>
    </row>
    <row r="7">
      <c r="A7">
        <v>2</v>
      </c>
      <c r="B7" t="s">
        <v>83</v>
      </c>
      <c r="C7" t="s">
        <v>80</v>
      </c>
      <c r="D7" s="6">
        <f>'Besoins'!$B$2*0.0022132797</f>
        <v>0.002213</v>
      </c>
      <c r="E7" t="s">
        <v>15</v>
      </c>
    </row>
    <row r="8">
      <c r="A8">
        <v>2</v>
      </c>
      <c r="B8" t="s">
        <v>84</v>
      </c>
      <c r="C8" t="s">
        <v>80</v>
      </c>
      <c r="D8" s="6">
        <f>'Besoins'!$B$2*0.0331991952</f>
        <v>0.033199</v>
      </c>
      <c r="E8" t="s">
        <v>22</v>
      </c>
    </row>
    <row r="9">
      <c r="A9">
        <v>2</v>
      </c>
      <c r="B9" t="s">
        <v>85</v>
      </c>
      <c r="C9" t="s">
        <v>86</v>
      </c>
      <c r="D9" s="6">
        <f>'Besoins'!$B$2*0.0442655936</f>
        <v>0.044266</v>
      </c>
      <c r="E9" t="s">
        <v>15</v>
      </c>
    </row>
    <row r="10">
      <c r="A10">
        <v>1</v>
      </c>
      <c r="B10" t="s">
        <v>87</v>
      </c>
      <c r="C10" t="s">
        <v>80</v>
      </c>
      <c r="D10" s="6">
        <f>'Besoins'!$B$2*0.1</f>
        <v>0.1</v>
      </c>
      <c r="E10" t="s">
        <v>15</v>
      </c>
    </row>
    <row r="11">
      <c r="A11">
        <v>1</v>
      </c>
      <c r="B11" t="s">
        <v>88</v>
      </c>
      <c r="C11" t="s">
        <v>86</v>
      </c>
      <c r="D11" s="6">
        <f>'Besoins'!$B$2*0.1</f>
        <v>0.1</v>
      </c>
      <c r="E11" t="s">
        <v>15</v>
      </c>
    </row>
    <row r="12">
      <c r="A12">
        <v>1</v>
      </c>
      <c r="B12" t="s">
        <v>89</v>
      </c>
      <c r="C12" t="s">
        <v>80</v>
      </c>
      <c r="D12" s="6">
        <f>'Besoins'!$B$2*0.4</f>
        <v>0.4</v>
      </c>
      <c r="E12" t="s">
        <v>22</v>
      </c>
    </row>
    <row r="13">
      <c r="A13">
        <v>1</v>
      </c>
      <c r="B13" t="s">
        <v>90</v>
      </c>
      <c r="C13" t="s">
        <v>80</v>
      </c>
      <c r="D13" s="6">
        <f>'Besoins'!$B$2*0.35</f>
        <v>0.35</v>
      </c>
      <c r="E13" t="s">
        <v>22</v>
      </c>
    </row>
    <row r="14">
      <c r="A14">
        <v>1</v>
      </c>
      <c r="B14" t="s">
        <v>91</v>
      </c>
      <c r="C14" t="s">
        <v>80</v>
      </c>
      <c r="D14" s="6">
        <f>'Besoins'!$B$2*0.04</f>
        <v>0.04</v>
      </c>
      <c r="E14" t="s">
        <v>15</v>
      </c>
    </row>
    <row r="15">
      <c r="A15">
        <v>1</v>
      </c>
      <c r="B15" t="s">
        <v>92</v>
      </c>
      <c r="C15" t="s">
        <v>80</v>
      </c>
      <c r="D15" s="6">
        <f>'Besoins'!$B$2*0.2</f>
        <v>0.2</v>
      </c>
      <c r="E15" t="s">
        <v>15</v>
      </c>
    </row>
    <row r="16">
      <c r="A16">
        <v>1</v>
      </c>
      <c r="B16" t="s">
        <v>93</v>
      </c>
      <c r="C16" t="s">
        <v>77</v>
      </c>
      <c r="D16" s="6">
        <f>'Besoins'!$B$2*0.45</f>
        <v>0.45</v>
      </c>
      <c r="E16" t="s">
        <v>15</v>
      </c>
    </row>
    <row r="17">
      <c r="A17">
        <v>2</v>
      </c>
      <c r="B17" t="s">
        <v>94</v>
      </c>
      <c r="C17" t="s">
        <v>86</v>
      </c>
      <c r="D17" s="6">
        <f>'Besoins'!$B$2*0.15</f>
        <v>0.15</v>
      </c>
      <c r="E17" t="s">
        <v>15</v>
      </c>
    </row>
    <row r="18">
      <c r="A18">
        <v>2</v>
      </c>
      <c r="B18" t="s">
        <v>82</v>
      </c>
      <c r="C18" t="s">
        <v>80</v>
      </c>
      <c r="D18" s="6">
        <f>'Besoins'!$B$2*0.3</f>
        <v>0.3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"PDR-TARTLT-CITM · PAT.TARTES · référence : "&amp;Besoins!B3&amp;" "&amp;Besoins!C3&amp;" · multiplicateur réglable sur la feuille ""Besoins"""</f>
        <v>PDR-TARTLT-CITM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"[CUIRE] "&amp;Procedure!D2</f>
        <v>[CUIRE] Cuire les fonds a blanc. Decercler.</v>
      </c>
      <c r="C5"/>
      <c r="D5"/>
    </row>
    <row r="6">
      <c r="A6" t="s" s="15">
        <v>98</v>
      </c>
      <c r="B6" t="str" s="12">
        <f>"[CONFECTIONNER] "&amp;Procedure!D3</f>
        <v>[CONFECTIONNER] Confectionner la creme citron. Methode identique a la tarte au citron classique.</v>
      </c>
      <c r="C6"/>
      <c r="D6"/>
    </row>
    <row r="7">
      <c r="A7" t="s" s="15">
        <v>99</v>
      </c>
      <c r="B7" t="str" s="12">
        <f>"[FOURRER] "&amp;Procedure!D4</f>
        <v>[FOURRER] Garnir et laisser prendre. Au froid.</v>
      </c>
      <c r="C7"/>
      <c r="D7"/>
    </row>
    <row r="8">
      <c r="A8" t="s" s="15">
        <v>100</v>
      </c>
      <c r="B8" t="str" s="12">
        <f>"[DRESSER] "&amp;Procedure!D5</f>
        <v>[DRESSER] Dresser la meringue. Montee serree, decor a la douille.</v>
      </c>
      <c r="C8"/>
      <c r="D8"/>
    </row>
    <row r="9">
      <c r="A9" t="s" s="15">
        <v>101</v>
      </c>
      <c r="B9" t="str" s="12">
        <f>"[COLORER] "&amp;Procedure!D6</f>
        <v>[COLORER] Colorer. Au chalumeau.</v>
      </c>
      <c r="C9"/>
      <c r="D9"/>
    </row>
    <row r="10">
      <c r="A10"/>
      <c r="B10"/>
      <c r="C10"/>
      <c r="D10"/>
    </row>
    <row r="11">
      <c r="A11" t="s" s="14">
        <v>102</v>
      </c>
      <c r="B11"/>
      <c r="C11"/>
      <c r="D11"/>
    </row>
    <row r="12">
      <c r="A12" t="s" s="15">
        <v>97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98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99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100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101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4">
        <v>103</v>
      </c>
      <c r="B18"/>
      <c r="C18"/>
      <c r="D18"/>
    </row>
    <row r="19">
      <c r="A19" t="s" s="15">
        <v>97</v>
      </c>
      <c r="B19" t="str" s="12">
        <f>"[METTRE EN PLACE] "&amp;Procedure!D12</f>
        <v>[METTRE EN PLACE] Mettre en place le poste de travail. Denrees, materiels de preparation, de cuisson et de dressage.</v>
      </c>
      <c r="C19"/>
      <c r="D19"/>
    </row>
    <row r="20">
      <c r="A20" t="s" s="15">
        <v>98</v>
      </c>
      <c r="B20" t="str" s="12">
        <f>"[MONTER] "&amp;Procedure!D13</f>
        <v>[MONTER] Monter les blancs. En cuve, ajouter le sucre semoule puis le sucre glace.</v>
      </c>
      <c r="C20"/>
      <c r="D20"/>
    </row>
    <row r="21">
      <c r="A21" t="s" s="15">
        <v>99</v>
      </c>
      <c r="B21" t="str" s="12">
        <f>"[FOUETTER] "&amp;Procedure!D14</f>
        <v>[FOUETTER] Fouetter grande vitesse. Jusqu'a la consistance desiree.</v>
      </c>
      <c r="C21"/>
      <c r="D21"/>
    </row>
    <row r="22">
      <c r="A22" t="s" s="15">
        <v>100</v>
      </c>
      <c r="B22" t="str" s="12">
        <f>"[DRESSER] "&amp;Procedure!D15</f>
        <v>[DRESSER] Dresser et secher. Poche ou cuillere, cuisson four doux 2 a 5 heures selon la taille.</v>
      </c>
      <c r="C22"/>
      <c r="D22"/>
    </row>
    <row r="23">
      <c r="A23"/>
      <c r="B23"/>
      <c r="C23"/>
      <c r="D23"/>
    </row>
    <row r="24">
      <c r="A24" t="s" s="16">
        <v>104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2026-09-15T14:54:44Z</dcterms:created>
  <dc:title>Tartelettes au citron meringuee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2026-09-15T14:54:44Z</dcterms:modified>
  <cp:revision>1</cp:revision>
</cp:coreProperties>
</file>