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<sst xmlns="http://schemas.openxmlformats.org/spreadsheetml/2006/main" count="105" uniqueCount="105">
  <si>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</si>
  <si>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</si>
  <si>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</si>
  <si>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</si>
  <si>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</si>
  <si>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</si>
  <si>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</si>
  <si>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</si>
  <si>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</si>
  <si>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</si>
  <si>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</si>
  <si>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</si>
  <si>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</si>
  <si>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</si>
  <si>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</si>
  <si>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</si>
  <si>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</si>
  <si>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</si>
  <si>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</si>
  <si>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</si>
  <si>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</si>
  <si>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</si>
  <si>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</si>
  <si>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</si>
  <si>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</si>
  <si>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</si>
  <si>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00000061</t>
  </si>
  <si>
    <t>EAU</t>
  </si>
  <si>
    <t>Matières diverses (à trier)</t>
  </si>
  <si>
    <t>EPI-CANNELLE-POW</t>
  </si>
  <si>
    <t>Cannelle en poudre</t>
  </si>
  <si>
    <t>Épices en poudre et graines</t>
  </si>
  <si>
    <t>FAR-T55</t>
  </si>
  <si>
    <t>Farine de blé T55</t>
  </si>
  <si>
    <t>Farines de blé</t>
  </si>
  <si>
    <t>00000051</t>
  </si>
  <si>
    <t>LAIT</t>
  </si>
  <si>
    <t>RNM57226098</t>
  </si>
  <si>
    <t>POMME Golden France cat.I 170/220g plateau 2rg</t>
  </si>
  <si>
    <t>Légumes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</si>
  <si>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</si>
  <si>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</si>
  <si>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</si>
  <si>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</si>
  <si>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</si>
  <si>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</si>
  <si>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</si>
  <si>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</si>
  <si>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</si>
  <si>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</si>
  <si>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</si>
  <si>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</si>
  <si>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</si>
  <si>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</si>
  <si>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</si>
  <si>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Tarte aux pommes a l'alsacienne (PDR)</t>
  </si>
  <si>
    <t>FONCER</t>
  </si>
  <si>
    <t>Fonces le fond. Pate brisee sucree.</t>
  </si>
  <si>
    <t>DISPOSER</t>
  </si>
  <si>
    <t>Disposer les quartiers de pommes citronnes. Sur le fond cru.</t>
  </si>
  <si>
    <t>Mise en cuisson partielle. Decercler.</t>
  </si>
  <si>
    <t>INCORPORER</t>
  </si>
  <si>
    <t>Ajouter l'appareil a crème prise. En cours de cuisson, poursuivre.</t>
  </si>
  <si>
    <t>DÉCORER</t>
  </si>
  <si>
    <t>Finir. Cannelle et sucre glace.</t>
  </si>
  <si>
    <t>Pate brisee traditionnelle (PDR)</t>
  </si>
  <si>
    <t>METTRE EN PLACE</t>
  </si>
  <si>
    <t>Mettre en place le poste de travail. Denrees, materiels de preparation, de cuisson et de dressage.</t>
  </si>
  <si>
    <t>SABLER</t>
  </si>
  <si>
    <t>Sabler farine et beurre. Fontaine de farine+sel, beurre en parcelles incorpore du bout des doigts.</t>
  </si>
  <si>
    <t>Ajouter l'eau et le jaune. Melanger au centre de la fontaine.</t>
  </si>
  <si>
    <t>FRASER</t>
  </si>
  <si>
    <t>Fraiser sans corser. Une a deux fois maximum, rassembler en boule sans retravailler.</t>
  </si>
  <si>
    <t>RÉSERVER</t>
  </si>
  <si>
    <t>Reserver au froid. Filmer, laisser reposer au frais avant utilisation.</t>
  </si>
  <si>
    <t>Niveau</t>
  </si>
  <si>
    <t>Composant</t>
  </si>
  <si>
    <t>Type</t>
  </si>
  <si>
    <t>Quantité (× multiplicateur, voir feuille Besoins)</t>
  </si>
  <si>
    <t>recette</t>
  </si>
  <si>
    <t xml:space="preserve">    ↳ Pate brisee traditionnelle (PDR)</t>
  </si>
  <si>
    <t xml:space="preserve">        ↳ Farine de blé T55</t>
  </si>
  <si>
    <t>matiere</t>
  </si>
  <si>
    <t xml:space="preserve">        ↳ BEURRE</t>
  </si>
  <si>
    <t xml:space="preserve">        ↳ Sel fin de cuisine</t>
  </si>
  <si>
    <t xml:space="preserve">        ↳ EAU</t>
  </si>
  <si>
    <t xml:space="preserve">        ↳ JAUNE D'OEUF (ML) (conv.)</t>
  </si>
  <si>
    <t>conversion</t>
  </si>
  <si>
    <t xml:space="preserve">    ↳ POMME Golden France cat.I 170/220g plateau 2rg</t>
  </si>
  <si>
    <t xml:space="preserve">    ↳ CITRON PULCO (JUS)</t>
  </si>
  <si>
    <t xml:space="preserve">    ↳ LAIT</t>
  </si>
  <si>
    <t xml:space="preserve">    ↳ OEUF (P) (conv.)</t>
  </si>
  <si>
    <t xml:space="preserve">    ↳ Sucre blanc cristal sac 25 kg</t>
  </si>
  <si>
    <t xml:space="preserve">    ↳ VANILLE (baton)</t>
  </si>
  <si>
    <t xml:space="preserve">    ↳ Sucre glace tamisé</t>
  </si>
  <si>
    <t xml:space="preserve">    ↳ Cannelle en poudre</t>
  </si>
  <si>
    <t>Fiche technique — Tarte aux pommes a l'alsacienne (PDR)</t>
  </si>
  <si>
    <t>Tarte aux pommes a l'alsacienne (PDR)  PDR-TART-POM-ALS</t>
  </si>
  <si>
    <t>1.</t>
  </si>
  <si>
    <t>2.</t>
  </si>
  <si>
    <t>3.</t>
  </si>
  <si>
    <t>4.</t>
  </si>
  <si>
    <t>5.</t>
  </si>
  <si>
    <t>↳ Pate brisee traditionnelle (PDR)  PDR-PAT-BRISEE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</si>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</sst>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3</v>
      </c>
      <c r="G7" s="9">
        <f>E7*0.5902684211</f>
        <v>0.147567</v>
      </c>
    </row>
    <row r="8">
      <c r="A8" t="s" s="8">
        <v>15</v>
      </c>
      <c r="B8" t="s">
        <v>16</v>
      </c>
      <c r="C8" t="s">
        <v>17</v>
      </c>
      <c r="D8" s="4">
        <v>0.15346</v>
      </c>
      <c r="E8" s="6">
        <f>D8*$B$2</f>
        <v>0.15346</v>
      </c>
      <c r="F8" t="s">
        <v>18</v>
      </c>
      <c r="G8" s="9">
        <f>E8*3.951395402</f>
        <v>0.606381</v>
      </c>
    </row>
    <row r="9">
      <c r="A9" t="s" s="8">
        <v>19</v>
      </c>
      <c r="B9" t="s">
        <v>20</v>
      </c>
      <c r="C9" t="s">
        <v>21</v>
      </c>
      <c r="D9" s="4">
        <v>0.02</v>
      </c>
      <c r="E9" s="6">
        <f>D9*$B$2</f>
        <v>0.02</v>
      </c>
      <c r="F9" t="s">
        <v>22</v>
      </c>
      <c r="G9" s="9">
        <f>E9*3.6741428571</f>
        <v>0.073483</v>
      </c>
    </row>
    <row r="10">
      <c r="A10" t="s" s="8">
        <v>23</v>
      </c>
      <c r="B10" t="s">
        <v>24</v>
      </c>
      <c r="C10" t="s">
        <v>25</v>
      </c>
      <c r="D10" s="4">
        <v>2.646147</v>
      </c>
      <c r="E10" s="6">
        <f>D10*$B$2</f>
        <v>2.646147</v>
      </c>
      <c r="F10" t="s">
        <v>3</v>
      </c>
      <c r="G10" s="9">
        <f>E10*0.2699999609</f>
        <v>0.71446</v>
      </c>
    </row>
    <row r="11">
      <c r="A11" t="s" s="8">
        <v>26</v>
      </c>
      <c r="B11" t="s">
        <v>27</v>
      </c>
      <c r="C11" t="s">
        <v>28</v>
      </c>
      <c r="D11" s="4">
        <v>0.061384</v>
      </c>
      <c r="E11" s="6">
        <f>D11*$B$2</f>
        <v>0.061384</v>
      </c>
      <c r="F11" t="s">
        <v>22</v>
      </c>
      <c r="G11" s="9">
        <f>E11*0.0029999965</f>
        <v>0.000184</v>
      </c>
    </row>
    <row r="12">
      <c r="A12" t="s">
        <v>29</v>
      </c>
      <c r="B12" t="s">
        <v>30</v>
      </c>
      <c r="C12" t="s">
        <v>31</v>
      </c>
      <c r="D12" s="4">
        <v>0.003</v>
      </c>
      <c r="E12" s="6">
        <f>D12*$B$2</f>
        <v>0.003</v>
      </c>
      <c r="F12" t="s">
        <v>18</v>
      </c>
      <c r="G12" s="9">
        <f>E12*10.5</f>
        <v>0.0315</v>
      </c>
    </row>
    <row r="13">
      <c r="A13" t="s">
        <v>32</v>
      </c>
      <c r="B13" t="s">
        <v>33</v>
      </c>
      <c r="C13" t="s">
        <v>34</v>
      </c>
      <c r="D13" s="4">
        <v>0.30692</v>
      </c>
      <c r="E13" s="6">
        <f>D13*$B$2</f>
        <v>0.30692</v>
      </c>
      <c r="F13" t="s">
        <v>18</v>
      </c>
      <c r="G13" s="9">
        <f>E13*0.5599993484</f>
        <v>0.171875</v>
      </c>
    </row>
    <row r="14">
      <c r="A14" t="s" s="8">
        <v>35</v>
      </c>
      <c r="B14" t="s">
        <v>36</v>
      </c>
      <c r="C14" t="s">
        <v>25</v>
      </c>
      <c r="D14" s="4">
        <v>0.25</v>
      </c>
      <c r="E14" s="6">
        <f>D14*$B$2</f>
        <v>0.25</v>
      </c>
      <c r="F14" t="s">
        <v>22</v>
      </c>
      <c r="G14" s="9">
        <f>E14*0.5999</f>
        <v>0.149975</v>
      </c>
    </row>
    <row r="15">
      <c r="A15" t="s">
        <v>37</v>
      </c>
      <c r="B15" t="s">
        <v>38</v>
      </c>
      <c r="C15" t="s">
        <v>39</v>
      </c>
      <c r="D15" s="4">
        <v>0.6</v>
      </c>
      <c r="E15" s="6">
        <f>D15*$B$2</f>
        <v>0.6</v>
      </c>
      <c r="F15" t="s">
        <v>18</v>
      </c>
      <c r="G15" s="9">
        <f>E15*1.3</f>
        <v>0.78</v>
      </c>
    </row>
    <row r="16">
      <c r="A16" t="s">
        <v>40</v>
      </c>
      <c r="B16" t="s">
        <v>41</v>
      </c>
      <c r="C16" t="s">
        <v>42</v>
      </c>
      <c r="D16" s="4">
        <v>0.003683</v>
      </c>
      <c r="E16" s="6">
        <f>D16*$B$2</f>
        <v>0.003683</v>
      </c>
      <c r="F16" t="s">
        <v>18</v>
      </c>
      <c r="G16" s="9">
        <f>E16*0.350003394</f>
        <v>0.001289</v>
      </c>
    </row>
    <row r="17">
      <c r="A17" t="s">
        <v>43</v>
      </c>
      <c r="B17" t="s">
        <v>44</v>
      </c>
      <c r="C17" t="s">
        <v>45</v>
      </c>
      <c r="D17" s="4">
        <v>0.05</v>
      </c>
      <c r="E17" s="6">
        <f>D17*$B$2</f>
        <v>0.05</v>
      </c>
      <c r="F17" t="s">
        <v>18</v>
      </c>
      <c r="G17" s="9">
        <f>E17*0.82</f>
        <v>0.041</v>
      </c>
    </row>
    <row r="18">
      <c r="A18" t="s">
        <v>46</v>
      </c>
      <c r="B18" t="s">
        <v>47</v>
      </c>
      <c r="C18" t="s">
        <v>45</v>
      </c>
      <c r="D18" s="4">
        <v>0.03</v>
      </c>
      <c r="E18" s="6">
        <f>D18*$B$2</f>
        <v>0.03</v>
      </c>
      <c r="F18" t="s">
        <v>18</v>
      </c>
      <c r="G18" s="9">
        <f>E18*1.05</f>
        <v>0.0315</v>
      </c>
    </row>
    <row r="19">
      <c r="A19"/>
      <c r="B19"/>
      <c r="C19"/>
      <c r="D19"/>
      <c r="E19"/>
      <c r="F19" t="s" s="10">
        <v>48</v>
      </c>
      <c r="G19" s="11">
        <f>SUM(G7:G18)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>
        <v>1</v>
      </c>
      <c r="C2" t="s">
        <v>56</v>
      </c>
      <c r="D2" t="s" s="12">
        <v>57</v>
      </c>
      <c r="E2" t="s" s="12"/>
      <c r="F2"/>
    </row>
    <row r="3">
      <c r="A3" t="s">
        <v>55</v>
      </c>
      <c r="B3">
        <v>2</v>
      </c>
      <c r="C3" t="s">
        <v>58</v>
      </c>
      <c r="D3" t="s" s="12">
        <v>59</v>
      </c>
      <c r="E3" t="s" s="12"/>
      <c r="F3"/>
    </row>
    <row r="4">
      <c r="A4" t="s">
        <v>55</v>
      </c>
      <c r="B4">
        <v>3</v>
      </c>
      <c r="C4"/>
      <c r="D4" t="s" s="12">
        <v>60</v>
      </c>
      <c r="E4" t="s" s="12"/>
      <c r="F4"/>
    </row>
    <row r="5">
      <c r="A5" t="s">
        <v>55</v>
      </c>
      <c r="B5">
        <v>4</v>
      </c>
      <c r="C5" t="s">
        <v>61</v>
      </c>
      <c r="D5" t="s" s="12">
        <v>62</v>
      </c>
      <c r="E5" t="s" s="12"/>
      <c r="F5"/>
    </row>
    <row r="6">
      <c r="A6" t="s">
        <v>55</v>
      </c>
      <c r="B6">
        <v>5</v>
      </c>
      <c r="C6" t="s">
        <v>63</v>
      </c>
      <c r="D6" t="s" s="12">
        <v>64</v>
      </c>
      <c r="E6" t="s" s="12"/>
      <c r="F6"/>
    </row>
    <row r="7">
      <c r="A7" t="s">
        <v>65</v>
      </c>
      <c r="B7">
        <v>1</v>
      </c>
      <c r="C7" t="s">
        <v>66</v>
      </c>
      <c r="D7" t="s" s="12">
        <v>67</v>
      </c>
      <c r="E7" t="s" s="12"/>
      <c r="F7"/>
    </row>
    <row r="8">
      <c r="A8" t="s">
        <v>65</v>
      </c>
      <c r="B8">
        <v>2</v>
      </c>
      <c r="C8" t="s">
        <v>68</v>
      </c>
      <c r="D8" t="s" s="12">
        <v>69</v>
      </c>
      <c r="E8" t="s" s="12"/>
      <c r="F8"/>
    </row>
    <row r="9">
      <c r="A9" t="s">
        <v>65</v>
      </c>
      <c r="B9">
        <v>3</v>
      </c>
      <c r="C9" t="s">
        <v>61</v>
      </c>
      <c r="D9" t="s" s="12">
        <v>70</v>
      </c>
      <c r="E9" t="s" s="12"/>
      <c r="F9"/>
    </row>
    <row r="10">
      <c r="A10" t="s">
        <v>65</v>
      </c>
      <c r="B10">
        <v>4</v>
      </c>
      <c r="C10" t="s">
        <v>71</v>
      </c>
      <c r="D10" t="s" s="12">
        <v>72</v>
      </c>
      <c r="E10" t="s" s="12"/>
      <c r="F10"/>
    </row>
    <row r="11">
      <c r="A11" t="s">
        <v>65</v>
      </c>
      <c r="B11">
        <v>5</v>
      </c>
      <c r="C11" t="s">
        <v>73</v>
      </c>
      <c r="D11" t="s" s="12">
        <v>74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55</v>
      </c>
      <c r="C2" t="s">
        <v>79</v>
      </c>
      <c r="D2" s="6">
        <f>'Besoins'!$B$2*10</f>
        <v>10</v>
      </c>
      <c r="E2" t="s">
        <v>3</v>
      </c>
    </row>
    <row r="3">
      <c r="A3">
        <v>1</v>
      </c>
      <c r="B3" t="s">
        <v>80</v>
      </c>
      <c r="C3" t="s">
        <v>79</v>
      </c>
      <c r="D3" s="6">
        <f>'Besoins'!$B$2*0.55</f>
        <v>0.55</v>
      </c>
      <c r="E3" t="s">
        <v>18</v>
      </c>
    </row>
    <row r="4">
      <c r="A4">
        <v>2</v>
      </c>
      <c r="B4" t="s">
        <v>81</v>
      </c>
      <c r="C4" t="s">
        <v>82</v>
      </c>
      <c r="D4" s="6">
        <f>'Besoins'!$B$2*0.3069196429</f>
        <v>0.30692</v>
      </c>
      <c r="E4" t="s">
        <v>18</v>
      </c>
    </row>
    <row r="5">
      <c r="A5">
        <v>2</v>
      </c>
      <c r="B5" t="s">
        <v>83</v>
      </c>
      <c r="C5" t="s">
        <v>82</v>
      </c>
      <c r="D5" s="6">
        <f>'Besoins'!$B$2*0.1534598214</f>
        <v>0.15346</v>
      </c>
      <c r="E5" t="s">
        <v>18</v>
      </c>
    </row>
    <row r="6">
      <c r="A6">
        <v>2</v>
      </c>
      <c r="B6" t="s">
        <v>84</v>
      </c>
      <c r="C6" t="s">
        <v>82</v>
      </c>
      <c r="D6" s="6">
        <f>'Besoins'!$B$2*0.0036830357</f>
        <v>0.003683</v>
      </c>
      <c r="E6" t="s">
        <v>18</v>
      </c>
    </row>
    <row r="7">
      <c r="A7">
        <v>2</v>
      </c>
      <c r="B7" t="s">
        <v>85</v>
      </c>
      <c r="C7" t="s">
        <v>82</v>
      </c>
      <c r="D7" s="6">
        <f>'Besoins'!$B$2*0.0613839286</f>
        <v>0.061384</v>
      </c>
      <c r="E7" t="s">
        <v>22</v>
      </c>
    </row>
    <row r="8">
      <c r="A8">
        <v>2</v>
      </c>
      <c r="B8" t="s">
        <v>86</v>
      </c>
      <c r="C8" t="s">
        <v>87</v>
      </c>
      <c r="D8" s="6">
        <f>'Besoins'!$B$2*0.0245535714</f>
        <v>0.024554</v>
      </c>
      <c r="E8" t="s">
        <v>18</v>
      </c>
    </row>
    <row r="9">
      <c r="A9">
        <v>1</v>
      </c>
      <c r="B9" t="s">
        <v>88</v>
      </c>
      <c r="C9" t="s">
        <v>82</v>
      </c>
      <c r="D9" s="6">
        <f>'Besoins'!$B$2*0.6</f>
        <v>0.6</v>
      </c>
      <c r="E9" t="s">
        <v>18</v>
      </c>
    </row>
    <row r="10">
      <c r="A10">
        <v>1</v>
      </c>
      <c r="B10" t="s">
        <v>89</v>
      </c>
      <c r="C10" t="s">
        <v>82</v>
      </c>
      <c r="D10" s="6">
        <f>'Besoins'!$B$2*0.02</f>
        <v>0.02</v>
      </c>
      <c r="E10" t="s">
        <v>22</v>
      </c>
    </row>
    <row r="11">
      <c r="A11">
        <v>1</v>
      </c>
      <c r="B11" t="s">
        <v>90</v>
      </c>
      <c r="C11" t="s">
        <v>82</v>
      </c>
      <c r="D11" s="6">
        <f>'Besoins'!$B$2*0.25</f>
        <v>0.25</v>
      </c>
      <c r="E11" t="s">
        <v>22</v>
      </c>
    </row>
    <row r="12">
      <c r="A12">
        <v>1</v>
      </c>
      <c r="B12" t="s">
        <v>91</v>
      </c>
      <c r="C12" t="s">
        <v>87</v>
      </c>
      <c r="D12" s="6">
        <f>'Besoins'!$B$2*2</f>
        <v>2</v>
      </c>
      <c r="E12" t="s">
        <v>3</v>
      </c>
    </row>
    <row r="13">
      <c r="A13">
        <v>1</v>
      </c>
      <c r="B13" t="s">
        <v>92</v>
      </c>
      <c r="C13" t="s">
        <v>82</v>
      </c>
      <c r="D13" s="6">
        <f>'Besoins'!$B$2*0.05</f>
        <v>0.05</v>
      </c>
      <c r="E13" t="s">
        <v>18</v>
      </c>
    </row>
    <row r="14">
      <c r="A14">
        <v>1</v>
      </c>
      <c r="B14" t="s">
        <v>93</v>
      </c>
      <c r="C14" t="s">
        <v>82</v>
      </c>
      <c r="D14" s="6">
        <f>'Besoins'!$B$2*0.25</f>
        <v>0.25</v>
      </c>
      <c r="E14" t="s">
        <v>3</v>
      </c>
    </row>
    <row r="15">
      <c r="A15">
        <v>1</v>
      </c>
      <c r="B15" t="s">
        <v>94</v>
      </c>
      <c r="C15" t="s">
        <v>82</v>
      </c>
      <c r="D15" s="6">
        <f>'Besoins'!$B$2*0.03</f>
        <v>0.03</v>
      </c>
      <c r="E15" t="s">
        <v>18</v>
      </c>
    </row>
    <row r="16">
      <c r="A16">
        <v>1</v>
      </c>
      <c r="B16" t="s">
        <v>95</v>
      </c>
      <c r="C16" t="s">
        <v>82</v>
      </c>
      <c r="D16" s="6">
        <f>'Besoins'!$B$2*0.003</f>
        <v>0.003</v>
      </c>
      <c r="E16" t="s">
        <v>18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96</v>
      </c>
      <c r="B1"/>
      <c r="C1"/>
      <c r="D1"/>
    </row>
    <row r="2">
      <c r="A2" t="str" s="13">
        <f>"PDR-TART-POM-ALS · PAT.TARTES · référence : "&amp;Besoins!B3&amp;" "&amp;Besoins!C3&amp;" · multiplicateur réglable sur la feuille ""Besoins"""</f>
        <v>PDR-TART-POM-ALS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97</v>
      </c>
      <c r="B4"/>
      <c r="C4"/>
      <c r="D4"/>
    </row>
    <row r="5">
      <c r="A5" t="s" s="15">
        <v>98</v>
      </c>
      <c r="B5" t="str" s="12">
        <f>"[FONCER] "&amp;Procedure!D2</f>
        <v>[FONCER] Fonces le fond. Pate brisee sucree.</v>
      </c>
      <c r="C5"/>
      <c r="D5"/>
    </row>
    <row r="6">
      <c r="A6" t="s" s="15">
        <v>99</v>
      </c>
      <c r="B6" t="str" s="12">
        <f>"[DISPOSER] "&amp;Procedure!D3</f>
        <v>[DISPOSER] Disposer les quartiers de pommes citronnes. Sur le fond cru.</v>
      </c>
      <c r="C6"/>
      <c r="D6"/>
    </row>
    <row r="7">
      <c r="A7" t="s" s="15">
        <v>100</v>
      </c>
      <c r="B7" t="str" s="12">
        <f>Procedure!D4</f>
        <v>Mise en cuisson partielle. Decercler.</v>
      </c>
      <c r="C7"/>
      <c r="D7"/>
    </row>
    <row r="8">
      <c r="A8" t="s" s="15">
        <v>101</v>
      </c>
      <c r="B8" t="str" s="12">
        <f>"[INCORPORER] "&amp;Procedure!D5</f>
        <v>[INCORPORER] Ajouter l'appareil a crème prise. En cours de cuisson, poursuivre.</v>
      </c>
      <c r="C8"/>
      <c r="D8"/>
    </row>
    <row r="9">
      <c r="A9" t="s" s="15">
        <v>102</v>
      </c>
      <c r="B9" t="str" s="12">
        <f>"[DÉCORER] "&amp;Procedure!D6</f>
        <v>[DÉCORER] Finir. Cannelle et sucre glace.</v>
      </c>
      <c r="C9"/>
      <c r="D9"/>
    </row>
    <row r="10">
      <c r="A10"/>
      <c r="B10"/>
      <c r="C10"/>
      <c r="D10"/>
    </row>
    <row r="11">
      <c r="A11" t="s" s="14">
        <v>103</v>
      </c>
      <c r="B11"/>
      <c r="C11"/>
      <c r="D11"/>
    </row>
    <row r="12">
      <c r="A12" t="s" s="15">
        <v>98</v>
      </c>
      <c r="B12" t="str" s="12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5">
        <v>99</v>
      </c>
      <c r="B13" t="str" s="12">
        <f>"[SABLER] "&amp;Procedure!D8</f>
        <v>[SABLER] Sabler farine et beurre. Fontaine de farine+sel, beurre en parcelles incorpore du bout des doigts.</v>
      </c>
      <c r="C13"/>
      <c r="D13"/>
    </row>
    <row r="14">
      <c r="A14" t="s" s="15">
        <v>100</v>
      </c>
      <c r="B14" t="str" s="12">
        <f>"[INCORPORER] "&amp;Procedure!D9</f>
        <v>[INCORPORER] Ajouter l'eau et le jaune. Melanger au centre de la fontaine.</v>
      </c>
      <c r="C14"/>
      <c r="D14"/>
    </row>
    <row r="15">
      <c r="A15" t="s" s="15">
        <v>101</v>
      </c>
      <c r="B15" t="str" s="12">
        <f>"[FRASER] "&amp;Procedure!D10</f>
        <v>[FRASER] Fraiser sans corser. Une a deux fois maximum, rassembler en boule sans retravailler.</v>
      </c>
      <c r="C15"/>
      <c r="D15"/>
    </row>
    <row r="16">
      <c r="A16" t="s" s="15">
        <v>102</v>
      </c>
      <c r="B16" t="str" s="12">
        <f>"[RÉSERVER] "&amp;Procedure!D11</f>
        <v>[RÉSERVER] Reserver au froid. Filmer, laisser reposer au frais avant utilisation.</v>
      </c>
      <c r="C16"/>
      <c r="D16"/>
    </row>
    <row r="17">
      <c r="A17"/>
      <c r="B17"/>
      <c r="C17"/>
      <c r="D17"/>
    </row>
    <row r="18">
      <c r="A18" t="s" s="16">
        <v>104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2026-08-01T03:49:40Z</dcterms:created>
  <dc:title>Tarte aux pommes a l'alsacienne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2026-08-01T03:49:40Z</dcterms:modified>
  <cp:revision>1</cp:revision>
</cp:coreProperties>
</file>