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<sst xmlns="http://schemas.openxmlformats.org/spreadsheetml/2006/main" count="127" uniqueCount="127">
  <si>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</si>
  <si>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</si>
  <si>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Tarte aux pommes a l'alsacienne (PDR)</t>
  </si>
  <si>
    <t>Code</t>
  </si>
  <si>
    <t>PDR-TART-POM-ALS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</si>
  <si>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</si>
  <si>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</si>
  <si>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</si>
  <si>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</si>
  <si>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</si>
  <si>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</si>
  <si>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</si>
  <si>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</si>
  <si>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</si>
  <si>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</si>
  <si>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</si>
  <si>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</si>
  <si>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</si>
  <si>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</si>
  <si>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</si>
  <si>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</si>
  <si>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</si>
  <si>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</si>
  <si>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</si>
  <si>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</si>
  <si>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</si>
  <si>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</si>
  <si>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</si>
  <si>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</si>
  <si>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</si>
  <si>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</si>
  <si>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</si>
  <si>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</si>
  <si>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</si>
  <si>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</si>
  <si>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</si>
  <si>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</si>
  <si>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</si>
  <si>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</si>
  <si>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</si>
  <si>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</si>
  <si>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</si>
  <si>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</si>
  <si>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</si>
  <si>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</si>
  <si>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</si>
  <si>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</si>
  <si>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</si>
  <si>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</si>
  <si>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</si>
  <si>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</si>
  <si>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</si>
  <si>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</si>
  <si>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</si>
  <si>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</si>
  <si>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</si>
  <si>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</si>
  <si>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</si>
  <si>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</si>
  <si>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</si>
  <si>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</si>
  <si>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</si>
  <si>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</si>
  <si>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</si>
  <si>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</si>
  <si>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</si>
  <si>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</si>
  <si>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</si>
  <si>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</si>
  <si>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</si>
  <si>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</si>
  <si>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</si>
  <si>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</si>
  <si>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</si>
  <si>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</si>
  <si>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</si>
  <si>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</si>
  <si>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</si>
  <si>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</si>
  <si>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</si>
  <si>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</si>
  <si>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</si>
  <si>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</si>
  <si>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</si>
  <si>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</si>
  <si>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 Golden France cat.I 170/220g plateau 2rg</t>
  </si>
  <si>
    <t xml:space="preserve">    ↳ CITRON PULCO (JUS)</t>
  </si>
  <si>
    <t xml:space="preserve">    ↳ LAIT</t>
  </si>
  <si>
    <t xml:space="preserve">    ↳ OEUF (P)</t>
  </si>
  <si>
    <t xml:space="preserve">        ↳ OEUF (ml)</t>
  </si>
  <si>
    <t xml:space="preserve">    ↳ Sucre blanc cristal sac 25 kg</t>
  </si>
  <si>
    <t xml:space="preserve">    ↳ VANILLE (baton)</t>
  </si>
  <si>
    <t xml:space="preserve">    ↳ Sucre glace tamisé</t>
  </si>
  <si>
    <t xml:space="preserve">    ↳ Cannelle en poudre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</si>
  <si>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</si>
  <si>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</si>
  <si>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</si>
  <si>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</si>
  <si>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</si>
  <si>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</si>
  <si>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</si>
  <si>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</si>
  <si>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</si>
  <si>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</si>
  <si>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</si>
  <si>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</si>
  <si>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</si>
  <si>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</si>
  <si>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</si>
  <si>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</si>
  <si>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</si>
  <si>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</si>
  <si>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</si>
  <si>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</si>
  <si>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</si>
  <si>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</si>
  <si>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</si>
  <si>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</si>
  <si>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</si>
  <si>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a l'alsacienne (PDR)</t>
  </si>
  <si>
    <t>Tarte aux pommes a l'alsacienne (PDR)  PDR-TART-POM-ALS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</si>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</sst>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2.7492139015508</v>
      </c>
    </row>
    <row r="12">
      <c r="A12" t="s" s="3">
        <v>17</v>
      </c>
      <c r="B12" s="4">
        <v>0.27492139015508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2.7492139015508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E7*0.5902684211</f>
        <v>0.147567</v>
      </c>
    </row>
    <row r="8">
      <c r="A8" t="s" s="12">
        <v>35</v>
      </c>
      <c r="B8" t="s">
        <v>36</v>
      </c>
      <c r="C8" t="s">
        <v>37</v>
      </c>
      <c r="D8" s="9">
        <v>0.15346</v>
      </c>
      <c r="E8" s="11">
        <f>D8*$B$2</f>
        <v>0.15346</v>
      </c>
      <c r="F8" t="s">
        <v>38</v>
      </c>
      <c r="G8" s="4">
        <f>E8*3.951395402</f>
        <v>0.606381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E9*3.6741428571</f>
        <v>0.073483</v>
      </c>
    </row>
    <row r="10">
      <c r="A10" t="s" s="12">
        <v>43</v>
      </c>
      <c r="B10" t="s">
        <v>44</v>
      </c>
      <c r="C10" t="s">
        <v>45</v>
      </c>
      <c r="D10" s="9">
        <v>2.646147</v>
      </c>
      <c r="E10" s="11">
        <f>D10*$B$2</f>
        <v>2.646147</v>
      </c>
      <c r="F10" t="s">
        <v>25</v>
      </c>
      <c r="G10" s="4">
        <f>E10*0.2699999609</f>
        <v>0.71446</v>
      </c>
    </row>
    <row r="11">
      <c r="A11" t="s" s="12">
        <v>46</v>
      </c>
      <c r="B11" t="s">
        <v>47</v>
      </c>
      <c r="C11" t="s">
        <v>48</v>
      </c>
      <c r="D11" s="9">
        <v>0.061384</v>
      </c>
      <c r="E11" s="11">
        <f>D11*$B$2</f>
        <v>0.061384</v>
      </c>
      <c r="F11" t="s">
        <v>42</v>
      </c>
      <c r="G11" s="4">
        <f>E11*0.0029999965</f>
        <v>0.000184</v>
      </c>
    </row>
    <row r="12">
      <c r="A12" t="s">
        <v>49</v>
      </c>
      <c r="B12" t="s">
        <v>50</v>
      </c>
      <c r="C12" t="s">
        <v>51</v>
      </c>
      <c r="D12" s="9">
        <v>0.003</v>
      </c>
      <c r="E12" s="11">
        <f>D12*$B$2</f>
        <v>0.003</v>
      </c>
      <c r="F12" t="s">
        <v>38</v>
      </c>
      <c r="G12" s="4">
        <f>E12*10.5</f>
        <v>0.0315</v>
      </c>
    </row>
    <row r="13">
      <c r="A13" t="s">
        <v>52</v>
      </c>
      <c r="B13" t="s">
        <v>53</v>
      </c>
      <c r="C13" t="s">
        <v>54</v>
      </c>
      <c r="D13" s="9">
        <v>0.30692</v>
      </c>
      <c r="E13" s="11">
        <f>D13*$B$2</f>
        <v>0.30692</v>
      </c>
      <c r="F13" t="s">
        <v>38</v>
      </c>
      <c r="G13" s="4">
        <f>E13*0.5599993484</f>
        <v>0.171875</v>
      </c>
    </row>
    <row r="14">
      <c r="A14" t="s" s="12">
        <v>55</v>
      </c>
      <c r="B14" t="s">
        <v>56</v>
      </c>
      <c r="C14" t="s">
        <v>45</v>
      </c>
      <c r="D14" s="9">
        <v>0.25</v>
      </c>
      <c r="E14" s="11">
        <f>D14*$B$2</f>
        <v>0.25</v>
      </c>
      <c r="F14" t="s">
        <v>42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0.6</v>
      </c>
      <c r="E15" s="11">
        <f>D15*$B$2</f>
        <v>0.6</v>
      </c>
      <c r="F15" t="s">
        <v>38</v>
      </c>
      <c r="G15" s="4">
        <f>E15*1.3</f>
        <v>0.78</v>
      </c>
    </row>
    <row r="16">
      <c r="A16" t="s">
        <v>60</v>
      </c>
      <c r="B16" t="s">
        <v>61</v>
      </c>
      <c r="C16" t="s">
        <v>62</v>
      </c>
      <c r="D16" s="9">
        <v>0.003683</v>
      </c>
      <c r="E16" s="11">
        <f>D16*$B$2</f>
        <v>0.003683</v>
      </c>
      <c r="F16" t="s">
        <v>38</v>
      </c>
      <c r="G16" s="4">
        <f>E16*0.350003394</f>
        <v>0.001289</v>
      </c>
    </row>
    <row r="17">
      <c r="A17" t="s">
        <v>63</v>
      </c>
      <c r="B17" t="s">
        <v>64</v>
      </c>
      <c r="C17" t="s">
        <v>65</v>
      </c>
      <c r="D17" s="9">
        <v>0.05</v>
      </c>
      <c r="E17" s="11">
        <f>D17*$B$2</f>
        <v>0.05</v>
      </c>
      <c r="F17" t="s">
        <v>38</v>
      </c>
      <c r="G17" s="4">
        <f>E17*0.82</f>
        <v>0.041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38</v>
      </c>
      <c r="G18" s="4">
        <f>E18*1.05</f>
        <v>0.0315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0.55</v>
      </c>
      <c r="E3" t="s">
        <v>38</v>
      </c>
      <c r="F3" t="s">
        <v>76</v>
      </c>
    </row>
    <row r="4">
      <c r="A4">
        <v>2</v>
      </c>
      <c r="B4" t="s">
        <v>77</v>
      </c>
      <c r="C4" t="s">
        <v>78</v>
      </c>
      <c r="D4" s="11">
        <v>0.307</v>
      </c>
      <c r="E4" t="s">
        <v>38</v>
      </c>
      <c r="F4" t="s">
        <v>54</v>
      </c>
    </row>
    <row r="5">
      <c r="A5">
        <v>2</v>
      </c>
      <c r="B5" t="s">
        <v>79</v>
      </c>
      <c r="C5" t="s">
        <v>78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80</v>
      </c>
      <c r="C6" t="s">
        <v>78</v>
      </c>
      <c r="D6" s="11">
        <v>0.004</v>
      </c>
      <c r="E6" t="s">
        <v>38</v>
      </c>
      <c r="F6" t="s">
        <v>62</v>
      </c>
    </row>
    <row r="7">
      <c r="A7">
        <v>2</v>
      </c>
      <c r="B7" t="s">
        <v>81</v>
      </c>
      <c r="C7" t="s">
        <v>78</v>
      </c>
      <c r="D7" s="11">
        <v>0.061</v>
      </c>
      <c r="E7" t="s">
        <v>42</v>
      </c>
      <c r="F7" t="s">
        <v>48</v>
      </c>
    </row>
    <row r="8">
      <c r="A8">
        <v>2</v>
      </c>
      <c r="B8" t="s">
        <v>82</v>
      </c>
      <c r="C8" t="s">
        <v>73</v>
      </c>
      <c r="D8" s="11">
        <v>0.025</v>
      </c>
      <c r="E8" t="s">
        <v>38</v>
      </c>
      <c r="F8" t="s">
        <v>83</v>
      </c>
    </row>
    <row r="9">
      <c r="A9">
        <v>3</v>
      </c>
      <c r="B9" t="s">
        <v>84</v>
      </c>
      <c r="C9" t="s">
        <v>78</v>
      </c>
      <c r="D9" s="11">
        <v>0.646</v>
      </c>
      <c r="E9" t="s">
        <v>25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0.6</v>
      </c>
      <c r="E10" t="s">
        <v>38</v>
      </c>
      <c r="F10" t="s">
        <v>59</v>
      </c>
    </row>
    <row r="11">
      <c r="A11">
        <v>1</v>
      </c>
      <c r="B11" t="s">
        <v>86</v>
      </c>
      <c r="C11" t="s">
        <v>78</v>
      </c>
      <c r="D11" s="11">
        <v>0.02</v>
      </c>
      <c r="E11" t="s">
        <v>42</v>
      </c>
      <c r="F11" t="s">
        <v>41</v>
      </c>
    </row>
    <row r="12">
      <c r="A12">
        <v>1</v>
      </c>
      <c r="B12" t="s">
        <v>87</v>
      </c>
      <c r="C12" t="s">
        <v>78</v>
      </c>
      <c r="D12" s="11">
        <v>0.25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73</v>
      </c>
      <c r="D13" s="11">
        <v>2</v>
      </c>
      <c r="E13" t="s">
        <v>25</v>
      </c>
      <c r="F13" t="s">
        <v>83</v>
      </c>
    </row>
    <row r="14">
      <c r="A14">
        <v>2</v>
      </c>
      <c r="B14" t="s">
        <v>89</v>
      </c>
      <c r="C14" t="s">
        <v>73</v>
      </c>
      <c r="D14" s="11">
        <v>0.11</v>
      </c>
      <c r="E14" t="s">
        <v>42</v>
      </c>
      <c r="F14" t="s">
        <v>83</v>
      </c>
    </row>
    <row r="15">
      <c r="A15">
        <v>3</v>
      </c>
      <c r="B15" t="s">
        <v>84</v>
      </c>
      <c r="C15" t="s">
        <v>78</v>
      </c>
      <c r="D15" s="11">
        <v>2</v>
      </c>
      <c r="E15" t="s">
        <v>25</v>
      </c>
      <c r="F15" t="s">
        <v>45</v>
      </c>
    </row>
    <row r="16">
      <c r="A16">
        <v>1</v>
      </c>
      <c r="B16" t="s">
        <v>90</v>
      </c>
      <c r="C16" t="s">
        <v>78</v>
      </c>
      <c r="D16" s="11">
        <v>0.05</v>
      </c>
      <c r="E16" t="s">
        <v>38</v>
      </c>
      <c r="F16" t="s">
        <v>65</v>
      </c>
    </row>
    <row r="17">
      <c r="A17">
        <v>1</v>
      </c>
      <c r="B17" t="s">
        <v>91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92</v>
      </c>
      <c r="C18" t="s">
        <v>78</v>
      </c>
      <c r="D18" s="11">
        <v>0.03</v>
      </c>
      <c r="E18" t="s">
        <v>38</v>
      </c>
      <c r="F18" t="s">
        <v>65</v>
      </c>
    </row>
    <row r="19">
      <c r="A19">
        <v>1</v>
      </c>
      <c r="B19" t="s">
        <v>93</v>
      </c>
      <c r="C19" t="s">
        <v>78</v>
      </c>
      <c r="D19" s="11">
        <v>0.003</v>
      </c>
      <c r="E19" t="s">
        <v>38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/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  <row r="8">
      <c r="A8" t="s">
        <v>109</v>
      </c>
      <c r="B8">
        <v>2</v>
      </c>
      <c r="C8" t="s">
        <v>112</v>
      </c>
      <c r="D8" t="s" s="14">
        <v>113</v>
      </c>
      <c r="E8" t="s" s="14"/>
      <c r="F8"/>
    </row>
    <row r="9">
      <c r="A9" t="s">
        <v>109</v>
      </c>
      <c r="B9">
        <v>3</v>
      </c>
      <c r="C9" t="s">
        <v>105</v>
      </c>
      <c r="D9" t="s" s="14">
        <v>114</v>
      </c>
      <c r="E9" t="s" s="14"/>
      <c r="F9"/>
    </row>
    <row r="10">
      <c r="A10" t="s">
        <v>109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109</v>
      </c>
      <c r="B11">
        <v>5</v>
      </c>
      <c r="C11" t="s">
        <v>117</v>
      </c>
      <c r="D11" t="s" s="14">
        <v>118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"PDR-TART-POM-ALS · PAT.TARTES · référence : "&amp;Besoins!B3&amp;" "&amp;Besoins!C3&amp;" · multiplicateur réglable sur la feuille ""Besoins"""</f>
        <v>PDR-TART-POM-ALS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"[FONCER] "&amp;Procedure!D2</f>
        <v>[FONCER] Fonces le fond. Pate brisee sucree.</v>
      </c>
      <c r="C5"/>
      <c r="D5"/>
    </row>
    <row r="6">
      <c r="A6" t="s" s="17">
        <v>122</v>
      </c>
      <c r="B6" t="str" s="14">
        <f>"[DISPOSER] "&amp;Procedure!D3</f>
        <v>[DISPOSER] Disposer les quartiers de pommes citronnes. Sur le fond cru.</v>
      </c>
      <c r="C6"/>
      <c r="D6"/>
    </row>
    <row r="7">
      <c r="A7" t="s" s="17">
        <v>123</v>
      </c>
      <c r="B7" t="str" s="14">
        <f>Procedure!D4</f>
        <v>Mise en cuisson partielle. Decercler.</v>
      </c>
      <c r="C7"/>
      <c r="D7"/>
    </row>
    <row r="8">
      <c r="A8" t="s" s="17">
        <v>124</v>
      </c>
      <c r="B8" t="str" s="14">
        <f>"[INCORPORER] "&amp;Procedure!D5</f>
        <v>[INCORPORER] Ajouter l'appareil a crème prise. En cours de cuisson, poursuivre.</v>
      </c>
      <c r="C8"/>
      <c r="D8"/>
    </row>
    <row r="9">
      <c r="A9" t="s" s="17">
        <v>125</v>
      </c>
      <c r="B9" t="str" s="14">
        <f>"[DÉCORER] "&amp;Procedure!D6</f>
        <v>[DÉCORER] Finir. Cannelle et sucre glace.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123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124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