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<sst xmlns="http://schemas.openxmlformats.org/spreadsheetml/2006/main" count="66" uniqueCount="66">
  <si>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</si>
  <si>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</si>
  <si>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</si>
  <si>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</si>
  <si>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</si>
  <si>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</si>
  <si>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</si>
  <si>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</si>
  <si>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</si>
  <si>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</si>
  <si>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</si>
  <si>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</si>
  <si>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</si>
  <si>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</si>
  <si>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</si>
  <si>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</si>
  <si>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</si>
  <si>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</si>
  <si>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</si>
  <si>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</si>
  <si>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</si>
  <si>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</si>
  <si>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</si>
  <si>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</si>
  <si>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</si>
  <si>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</si>
  <si>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</si>
  <si>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</si>
  <si>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</si>
  <si>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</si>
  <si>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</si>
  <si>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</si>
  <si>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</si>
  <si>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</si>
  <si>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</si>
  <si>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</si>
  <si>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</si>
  <si>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</si>
  <si>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</si>
  <si>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</si>
  <si>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</si>
  <si>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</si>
  <si>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</si>
  <si>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Niveau</t>
  </si>
  <si>
    <t>Composant</t>
  </si>
  <si>
    <t>Type</t>
  </si>
  <si>
    <t>Quantité (× multiplicateur, voir feuille Besoins)</t>
  </si>
  <si>
    <t>recette</t>
  </si>
  <si>
    <t xml:space="preserve">    ↳ CORNET (B)</t>
  </si>
  <si>
    <t xml:space="preserve">        ↳ NOUGATINE (B)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</si>
  <si>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</si>
  <si>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</si>
  <si>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</si>
  <si>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</si>
  <si>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</si>
  <si>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</si>
  <si>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</si>
  <si>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 xml:space="preserve">        ↳ SORBET PASSION (k)</t>
  </si>
  <si>
    <t xml:space="preserve">            ↳ SORBET FRAMBOISE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</si>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</sst>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0.019417</v>
      </c>
      <c r="E7" s="6">
        <f>D7*$B$2</f>
        <v>0.019417</v>
      </c>
      <c r="F7" t="s">
        <v>15</v>
      </c>
      <c r="G7" s="9">
        <f>E7*3.9514968117</f>
        <v>0.076726</v>
      </c>
    </row>
    <row r="8">
      <c r="A8" t="s" s="8">
        <v>16</v>
      </c>
      <c r="B8" t="s">
        <v>17</v>
      </c>
      <c r="C8" t="s">
        <v>18</v>
      </c>
      <c r="D8" s="4">
        <v>0.271845</v>
      </c>
      <c r="E8" s="6">
        <f>D8*$B$2</f>
        <v>0.271845</v>
      </c>
      <c r="F8" t="s">
        <v>15</v>
      </c>
      <c r="G8" s="9">
        <f>E8*7.1393310758</f>
        <v>1.940791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E9*4.09024</f>
        <v>8.18048</v>
      </c>
    </row>
    <row r="10">
      <c r="A10" t="s" s="8">
        <v>23</v>
      </c>
      <c r="B10" t="s">
        <v>24</v>
      </c>
      <c r="C10" t="s">
        <v>25</v>
      </c>
      <c r="D10" s="4">
        <v>0.097087</v>
      </c>
      <c r="E10" s="6">
        <f>D10*$B$2</f>
        <v>0.097087</v>
      </c>
      <c r="F10" t="s">
        <v>22</v>
      </c>
      <c r="G10" s="9">
        <f>E10*0.0030000117</f>
        <v>0.000291</v>
      </c>
    </row>
    <row r="11">
      <c r="A11" t="s" s="8">
        <v>26</v>
      </c>
      <c r="B11" t="s">
        <v>27</v>
      </c>
      <c r="C11" t="s">
        <v>28</v>
      </c>
      <c r="D11" s="4">
        <v>0.271845</v>
      </c>
      <c r="E11" s="6">
        <f>D11*$B$2</f>
        <v>0.271845</v>
      </c>
      <c r="F11" t="s">
        <v>15</v>
      </c>
      <c r="G11" s="9">
        <f>E11*4.0405949493</f>
        <v>1.098416</v>
      </c>
    </row>
    <row r="12">
      <c r="A12" t="s" s="8">
        <v>29</v>
      </c>
      <c r="B12" t="s">
        <v>30</v>
      </c>
      <c r="C12" t="s">
        <v>28</v>
      </c>
      <c r="D12" s="4">
        <v>0.339806</v>
      </c>
      <c r="E12" s="6">
        <f>D12*$B$2</f>
        <v>0.339806</v>
      </c>
      <c r="F12" t="s">
        <v>15</v>
      </c>
      <c r="G12" s="9">
        <f>E12*0.9499995114</f>
        <v>0.322816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'Besoins'!$B$2*1</f>
        <v>1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'Besoins'!$B$2*0.3398058252</f>
        <v>0.339806</v>
      </c>
      <c r="E5" t="s">
        <v>15</v>
      </c>
    </row>
    <row r="6">
      <c r="A6">
        <v>3</v>
      </c>
      <c r="B6" t="s">
        <v>52</v>
      </c>
      <c r="C6" t="s">
        <v>51</v>
      </c>
      <c r="D6" s="6">
        <f>'Besoins'!$B$2*0.2718446602</f>
        <v>0.271845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'Besoins'!$B$2*0.0970873786</f>
        <v>0.097087</v>
      </c>
      <c r="E7" t="s">
        <v>22</v>
      </c>
    </row>
    <row r="8">
      <c r="A8">
        <v>3</v>
      </c>
      <c r="B8" t="s">
        <v>54</v>
      </c>
      <c r="C8" t="s">
        <v>51</v>
      </c>
      <c r="D8" s="6">
        <f>'Besoins'!$B$2*0.2718446602</f>
        <v>0.271845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'Besoins'!$B$2*0.0194174757</f>
        <v>0.019417</v>
      </c>
      <c r="E9" t="s">
        <v>15</v>
      </c>
    </row>
    <row r="10">
      <c r="A10">
        <v>1</v>
      </c>
      <c r="B10" t="s">
        <v>56</v>
      </c>
      <c r="C10" t="s">
        <v>47</v>
      </c>
      <c r="D10" s="6">
        <f>'Besoins'!$B$2*2</f>
        <v>2</v>
      </c>
      <c r="E10" t="s">
        <v>3</v>
      </c>
    </row>
    <row r="11">
      <c r="A11">
        <v>2</v>
      </c>
      <c r="B11" t="s">
        <v>57</v>
      </c>
      <c r="C11" t="s">
        <v>47</v>
      </c>
      <c r="D11" s="6">
        <f>'Besoins'!$B$2*2</f>
        <v>2</v>
      </c>
      <c r="E11" t="s">
        <v>15</v>
      </c>
    </row>
    <row r="12">
      <c r="A12">
        <v>3</v>
      </c>
      <c r="B12" t="s">
        <v>58</v>
      </c>
      <c r="C12" t="s">
        <v>51</v>
      </c>
      <c r="D12" s="6">
        <f>'Besoins'!$B$2*2</f>
        <v>2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65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